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827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J:\data\FMPUTV\uppdrag\Utanför arbetsmarknaden\Kommunredovisning\Efterfrågade tabeller\2021 helår prel\"/>
    </mc:Choice>
  </mc:AlternateContent>
  <xr:revisionPtr revIDLastSave="0" documentId="13_ncr:1_{5B9B495A-6BB7-4218-96E2-0FE1AA96B505}" xr6:coauthVersionLast="47" xr6:coauthVersionMax="47" xr10:uidLastSave="{00000000-0000-0000-0000-000000000000}"/>
  <bookViews>
    <workbookView xWindow="1155" yWindow="1410" windowWidth="17055" windowHeight="11385" activeTab="1" xr2:uid="{00000000-000D-0000-FFFF-FFFF00000000}"/>
  </bookViews>
  <sheets>
    <sheet name="Bortfall" sheetId="15" r:id="rId1"/>
    <sheet name="2021" sheetId="24" r:id="rId2"/>
    <sheet name="2020" sheetId="23" r:id="rId3"/>
    <sheet name="2019" sheetId="22" r:id="rId4"/>
    <sheet name="2018" sheetId="21" r:id="rId5"/>
    <sheet name="2017" sheetId="20" r:id="rId6"/>
    <sheet name="2016" sheetId="19" r:id="rId7"/>
    <sheet name="2015" sheetId="18" r:id="rId8"/>
    <sheet name="2014" sheetId="17" r:id="rId9"/>
    <sheet name="2013" sheetId="16" r:id="rId10"/>
    <sheet name="2012" sheetId="14" r:id="rId11"/>
    <sheet name="2011" sheetId="13" r:id="rId12"/>
    <sheet name="2010" sheetId="12" r:id="rId13"/>
    <sheet name="2009" sheetId="11" r:id="rId14"/>
    <sheet name="2008" sheetId="10" r:id="rId15"/>
    <sheet name="2007" sheetId="8" r:id="rId16"/>
    <sheet name="2006" sheetId="7" r:id="rId17"/>
    <sheet name="2005" sheetId="6" r:id="rId18"/>
    <sheet name="2004" sheetId="5" r:id="rId19"/>
    <sheet name="2003" sheetId="4" r:id="rId20"/>
    <sheet name="2002" sheetId="3" r:id="rId21"/>
    <sheet name="2001" sheetId="9" r:id="rId22"/>
    <sheet name="2000" sheetId="2" r:id="rId23"/>
    <sheet name="1999" sheetId="1" r:id="rId2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08" i="15" l="1"/>
  <c r="M208" i="15"/>
  <c r="L208" i="15"/>
  <c r="K208" i="15"/>
  <c r="J208" i="15"/>
  <c r="I208" i="15"/>
  <c r="H208" i="15"/>
  <c r="G208" i="15"/>
  <c r="F208" i="15"/>
  <c r="E208" i="15"/>
  <c r="D208" i="15"/>
  <c r="C208" i="15"/>
  <c r="N185" i="15"/>
  <c r="M185" i="15"/>
  <c r="L185" i="15"/>
  <c r="K185" i="15"/>
  <c r="J185" i="15"/>
  <c r="I185" i="15"/>
  <c r="H185" i="15"/>
  <c r="G185" i="15"/>
  <c r="F185" i="15"/>
  <c r="E185" i="15"/>
  <c r="D185" i="15"/>
  <c r="C185" i="15"/>
  <c r="S25" i="22" l="1"/>
  <c r="S5" i="22"/>
  <c r="S6" i="22"/>
  <c r="S7" i="22"/>
  <c r="S8" i="22"/>
  <c r="S9" i="22"/>
  <c r="S10" i="22"/>
  <c r="S11" i="22"/>
  <c r="S12" i="22"/>
  <c r="S13" i="22"/>
  <c r="S14" i="22"/>
  <c r="S15" i="22"/>
  <c r="S16" i="22"/>
  <c r="S17" i="22"/>
  <c r="S18" i="22"/>
  <c r="S19" i="22"/>
  <c r="S20" i="22"/>
  <c r="S21" i="22"/>
  <c r="S22" i="22"/>
  <c r="S23" i="22"/>
  <c r="S24" i="22"/>
  <c r="N175" i="15"/>
  <c r="M175" i="15"/>
  <c r="L175" i="15"/>
  <c r="K175" i="15"/>
  <c r="J175" i="15"/>
  <c r="I175" i="15"/>
  <c r="H175" i="15"/>
  <c r="G175" i="15"/>
  <c r="F175" i="15"/>
  <c r="E175" i="15"/>
  <c r="D175" i="15"/>
  <c r="C175" i="15"/>
  <c r="S4" i="22" l="1"/>
  <c r="N164" i="15"/>
  <c r="M164" i="15"/>
  <c r="L164" i="15"/>
  <c r="K164" i="15"/>
  <c r="J164" i="15"/>
  <c r="I164" i="15"/>
  <c r="H164" i="15"/>
  <c r="G164" i="15"/>
  <c r="F164" i="15"/>
  <c r="E164" i="15"/>
  <c r="D164" i="15"/>
  <c r="C164" i="15"/>
  <c r="I25" i="19" l="1"/>
  <c r="I25" i="20"/>
  <c r="K25" i="20" l="1"/>
  <c r="O24" i="20" l="1"/>
  <c r="O23" i="20"/>
  <c r="S23" i="20" s="1"/>
  <c r="O22" i="20"/>
  <c r="S22" i="20" s="1"/>
  <c r="O21" i="20"/>
  <c r="S21" i="20" s="1"/>
  <c r="O20" i="20"/>
  <c r="O19" i="20"/>
  <c r="O18" i="20"/>
  <c r="S18" i="20" s="1"/>
  <c r="O17" i="20"/>
  <c r="S17" i="20" s="1"/>
  <c r="O16" i="20"/>
  <c r="S16" i="20" s="1"/>
  <c r="O15" i="20"/>
  <c r="S15" i="20" s="1"/>
  <c r="O14" i="20"/>
  <c r="S14" i="20" s="1"/>
  <c r="O13" i="20"/>
  <c r="S13" i="20" s="1"/>
  <c r="O12" i="20"/>
  <c r="S12" i="20" s="1"/>
  <c r="O11" i="20"/>
  <c r="S11" i="20" s="1"/>
  <c r="O10" i="20"/>
  <c r="S10" i="20" s="1"/>
  <c r="O9" i="20"/>
  <c r="S9" i="20" s="1"/>
  <c r="O8" i="20"/>
  <c r="S8" i="20" s="1"/>
  <c r="O7" i="20"/>
  <c r="S7" i="20" s="1"/>
  <c r="O6" i="20"/>
  <c r="S6" i="20" s="1"/>
  <c r="O5" i="20"/>
  <c r="S5" i="20" s="1"/>
  <c r="O4" i="20"/>
  <c r="O24" i="19"/>
  <c r="O23" i="19"/>
  <c r="S23" i="19" s="1"/>
  <c r="O22" i="19"/>
  <c r="S22" i="19" s="1"/>
  <c r="O21" i="19"/>
  <c r="O20" i="19"/>
  <c r="S20" i="19" s="1"/>
  <c r="O19" i="19"/>
  <c r="S19" i="19" s="1"/>
  <c r="O18" i="19"/>
  <c r="S18" i="19" s="1"/>
  <c r="O17" i="19"/>
  <c r="O16" i="19"/>
  <c r="S16" i="19" s="1"/>
  <c r="O15" i="19"/>
  <c r="S15" i="19" s="1"/>
  <c r="O14" i="19"/>
  <c r="S14" i="19" s="1"/>
  <c r="O13" i="19"/>
  <c r="O12" i="19"/>
  <c r="S12" i="19" s="1"/>
  <c r="O11" i="19"/>
  <c r="S11" i="19" s="1"/>
  <c r="O10" i="19"/>
  <c r="S10" i="19" s="1"/>
  <c r="O9" i="19"/>
  <c r="S9" i="19" s="1"/>
  <c r="O8" i="19"/>
  <c r="S8" i="19" s="1"/>
  <c r="O7" i="19"/>
  <c r="S7" i="19" s="1"/>
  <c r="O6" i="19"/>
  <c r="S6" i="19" s="1"/>
  <c r="O5" i="19"/>
  <c r="O4" i="19"/>
  <c r="O24" i="18"/>
  <c r="S24" i="18" s="1"/>
  <c r="O23" i="18"/>
  <c r="S23" i="18" s="1"/>
  <c r="O22" i="18"/>
  <c r="S22" i="18" s="1"/>
  <c r="O21" i="18"/>
  <c r="O20" i="18"/>
  <c r="S20" i="18" s="1"/>
  <c r="O19" i="18"/>
  <c r="S19" i="18" s="1"/>
  <c r="O18" i="18"/>
  <c r="S18" i="18" s="1"/>
  <c r="O17" i="18"/>
  <c r="O16" i="18"/>
  <c r="O15" i="18"/>
  <c r="S15" i="18" s="1"/>
  <c r="O14" i="18"/>
  <c r="S14" i="18" s="1"/>
  <c r="O13" i="18"/>
  <c r="S13" i="18" s="1"/>
  <c r="O12" i="18"/>
  <c r="S12" i="18" s="1"/>
  <c r="O11" i="18"/>
  <c r="S11" i="18" s="1"/>
  <c r="O10" i="18"/>
  <c r="S10" i="18" s="1"/>
  <c r="O9" i="18"/>
  <c r="S9" i="18" s="1"/>
  <c r="O8" i="18"/>
  <c r="S8" i="18" s="1"/>
  <c r="O7" i="18"/>
  <c r="S7" i="18" s="1"/>
  <c r="O6" i="18"/>
  <c r="S6" i="18" s="1"/>
  <c r="O5" i="18"/>
  <c r="O4" i="18"/>
  <c r="S4" i="18" s="1"/>
  <c r="O24" i="17"/>
  <c r="S24" i="17" s="1"/>
  <c r="O23" i="17"/>
  <c r="S23" i="17" s="1"/>
  <c r="O22" i="17"/>
  <c r="S22" i="17" s="1"/>
  <c r="O21" i="17"/>
  <c r="O20" i="17"/>
  <c r="O19" i="17"/>
  <c r="S19" i="17" s="1"/>
  <c r="O18" i="17"/>
  <c r="S18" i="17" s="1"/>
  <c r="O17" i="17"/>
  <c r="S17" i="17" s="1"/>
  <c r="O16" i="17"/>
  <c r="O15" i="17"/>
  <c r="S15" i="17" s="1"/>
  <c r="O14" i="17"/>
  <c r="S14" i="17" s="1"/>
  <c r="O13" i="17"/>
  <c r="O12" i="17"/>
  <c r="S12" i="17" s="1"/>
  <c r="O11" i="17"/>
  <c r="S11" i="17" s="1"/>
  <c r="O10" i="17"/>
  <c r="S10" i="17" s="1"/>
  <c r="O9" i="17"/>
  <c r="S9" i="17" s="1"/>
  <c r="O8" i="17"/>
  <c r="S8" i="17" s="1"/>
  <c r="O7" i="17"/>
  <c r="S7" i="17" s="1"/>
  <c r="O6" i="17"/>
  <c r="S6" i="17" s="1"/>
  <c r="O5" i="17"/>
  <c r="O4" i="17"/>
  <c r="S4" i="17" s="1"/>
  <c r="O24" i="16"/>
  <c r="O23" i="16"/>
  <c r="O22" i="16"/>
  <c r="S22" i="16" s="1"/>
  <c r="O21" i="16"/>
  <c r="O20" i="16"/>
  <c r="O19" i="16"/>
  <c r="O18" i="16"/>
  <c r="S18" i="16" s="1"/>
  <c r="O17" i="16"/>
  <c r="S17" i="16" s="1"/>
  <c r="O16" i="16"/>
  <c r="O15" i="16"/>
  <c r="O14" i="16"/>
  <c r="S14" i="16" s="1"/>
  <c r="O13" i="16"/>
  <c r="S13" i="16" s="1"/>
  <c r="O12" i="16"/>
  <c r="O11" i="16"/>
  <c r="O10" i="16"/>
  <c r="S10" i="16" s="1"/>
  <c r="O9" i="16"/>
  <c r="S9" i="16" s="1"/>
  <c r="O8" i="16"/>
  <c r="O7" i="16"/>
  <c r="O6" i="16"/>
  <c r="S6" i="16" s="1"/>
  <c r="O5" i="16"/>
  <c r="S5" i="16" s="1"/>
  <c r="O4" i="16"/>
  <c r="O24" i="14"/>
  <c r="O23" i="14"/>
  <c r="S23" i="14" s="1"/>
  <c r="O22" i="14"/>
  <c r="S22" i="14" s="1"/>
  <c r="O21" i="14"/>
  <c r="O20" i="14"/>
  <c r="O19" i="14"/>
  <c r="S19" i="14" s="1"/>
  <c r="O18" i="14"/>
  <c r="S18" i="14" s="1"/>
  <c r="O17" i="14"/>
  <c r="O16" i="14"/>
  <c r="O15" i="14"/>
  <c r="S15" i="14" s="1"/>
  <c r="O14" i="14"/>
  <c r="S14" i="14" s="1"/>
  <c r="O13" i="14"/>
  <c r="O12" i="14"/>
  <c r="O11" i="14"/>
  <c r="S11" i="14" s="1"/>
  <c r="O10" i="14"/>
  <c r="S10" i="14" s="1"/>
  <c r="O9" i="14"/>
  <c r="O8" i="14"/>
  <c r="O7" i="14"/>
  <c r="S7" i="14" s="1"/>
  <c r="O6" i="14"/>
  <c r="S6" i="14" s="1"/>
  <c r="O5" i="14"/>
  <c r="O4" i="14"/>
  <c r="S24" i="20"/>
  <c r="S20" i="20"/>
  <c r="S19" i="20"/>
  <c r="S4" i="20"/>
  <c r="S24" i="19"/>
  <c r="S21" i="19"/>
  <c r="S17" i="19"/>
  <c r="S13" i="19"/>
  <c r="S5" i="19"/>
  <c r="S4" i="19"/>
  <c r="S21" i="18"/>
  <c r="S17" i="18"/>
  <c r="S16" i="18"/>
  <c r="S5" i="18"/>
  <c r="S21" i="17"/>
  <c r="S20" i="17"/>
  <c r="S16" i="17"/>
  <c r="S13" i="17"/>
  <c r="S5" i="17"/>
  <c r="S24" i="16"/>
  <c r="S23" i="16"/>
  <c r="S21" i="16"/>
  <c r="S20" i="16"/>
  <c r="S19" i="16"/>
  <c r="S16" i="16"/>
  <c r="S15" i="16"/>
  <c r="S12" i="16"/>
  <c r="S11" i="16"/>
  <c r="S8" i="16"/>
  <c r="S7" i="16"/>
  <c r="S4" i="16"/>
  <c r="S24" i="14"/>
  <c r="S21" i="14"/>
  <c r="S20" i="14"/>
  <c r="S17" i="14"/>
  <c r="S16" i="14"/>
  <c r="S13" i="14"/>
  <c r="S12" i="14"/>
  <c r="S9" i="14"/>
  <c r="S8" i="14"/>
  <c r="S5" i="14"/>
  <c r="S4" i="14"/>
  <c r="M5" i="13" l="1"/>
  <c r="O5" i="13" s="1"/>
  <c r="S5" i="13" s="1"/>
  <c r="M6" i="13"/>
  <c r="O6" i="13" s="1"/>
  <c r="S6" i="13" s="1"/>
  <c r="M7" i="13"/>
  <c r="O7" i="13" s="1"/>
  <c r="S7" i="13" s="1"/>
  <c r="M8" i="13"/>
  <c r="O8" i="13" s="1"/>
  <c r="S8" i="13" s="1"/>
  <c r="M9" i="13"/>
  <c r="O9" i="13" s="1"/>
  <c r="S9" i="13" s="1"/>
  <c r="M10" i="13"/>
  <c r="O10" i="13" s="1"/>
  <c r="S10" i="13" s="1"/>
  <c r="M11" i="13"/>
  <c r="O11" i="13" s="1"/>
  <c r="S11" i="13" s="1"/>
  <c r="M12" i="13"/>
  <c r="O12" i="13" s="1"/>
  <c r="S12" i="13" s="1"/>
  <c r="M13" i="13"/>
  <c r="O13" i="13" s="1"/>
  <c r="S13" i="13" s="1"/>
  <c r="M14" i="13"/>
  <c r="O14" i="13" s="1"/>
  <c r="S14" i="13" s="1"/>
  <c r="M15" i="13"/>
  <c r="O15" i="13" s="1"/>
  <c r="S15" i="13" s="1"/>
  <c r="M16" i="13"/>
  <c r="O16" i="13" s="1"/>
  <c r="S16" i="13" s="1"/>
  <c r="M17" i="13"/>
  <c r="O17" i="13" s="1"/>
  <c r="S17" i="13" s="1"/>
  <c r="M18" i="13"/>
  <c r="O18" i="13" s="1"/>
  <c r="S18" i="13" s="1"/>
  <c r="M19" i="13"/>
  <c r="O19" i="13" s="1"/>
  <c r="S19" i="13" s="1"/>
  <c r="M20" i="13"/>
  <c r="O20" i="13" s="1"/>
  <c r="S20" i="13" s="1"/>
  <c r="M21" i="13"/>
  <c r="O21" i="13" s="1"/>
  <c r="S21" i="13" s="1"/>
  <c r="M22" i="13"/>
  <c r="O22" i="13" s="1"/>
  <c r="S22" i="13" s="1"/>
  <c r="M23" i="13"/>
  <c r="O23" i="13" s="1"/>
  <c r="S23" i="13" s="1"/>
  <c r="M24" i="13"/>
  <c r="O24" i="13" s="1"/>
  <c r="S24" i="13" s="1"/>
  <c r="M4" i="13"/>
  <c r="O4" i="13" s="1"/>
  <c r="S4" i="13" s="1"/>
  <c r="M25" i="20" l="1"/>
  <c r="O25" i="20" s="1"/>
  <c r="S25" i="20" s="1"/>
  <c r="M25" i="19"/>
  <c r="O25" i="19" s="1"/>
  <c r="S25" i="19" s="1"/>
  <c r="M25" i="18"/>
  <c r="M25" i="17"/>
  <c r="O25" i="17" s="1"/>
  <c r="S25" i="17" s="1"/>
  <c r="M25" i="16"/>
  <c r="O25" i="16" s="1"/>
  <c r="S25" i="16" s="1"/>
  <c r="M25" i="14"/>
  <c r="M25" i="12" l="1"/>
  <c r="O25" i="12" s="1"/>
  <c r="S25" i="12" s="1"/>
  <c r="O24" i="12"/>
  <c r="S24" i="12" s="1"/>
  <c r="O23" i="12"/>
  <c r="S23" i="12" s="1"/>
  <c r="O22" i="12"/>
  <c r="S22" i="12" s="1"/>
  <c r="O21" i="12"/>
  <c r="S21" i="12" s="1"/>
  <c r="O20" i="12"/>
  <c r="S20" i="12" s="1"/>
  <c r="O19" i="12"/>
  <c r="S19" i="12" s="1"/>
  <c r="O18" i="12"/>
  <c r="S18" i="12" s="1"/>
  <c r="O17" i="12"/>
  <c r="S17" i="12" s="1"/>
  <c r="O16" i="12"/>
  <c r="S16" i="12" s="1"/>
  <c r="O15" i="12"/>
  <c r="S15" i="12" s="1"/>
  <c r="O14" i="12"/>
  <c r="S14" i="12" s="1"/>
  <c r="O13" i="12"/>
  <c r="S13" i="12" s="1"/>
  <c r="O12" i="12"/>
  <c r="S12" i="12" s="1"/>
  <c r="O11" i="12"/>
  <c r="S11" i="12" s="1"/>
  <c r="O10" i="12"/>
  <c r="S10" i="12" s="1"/>
  <c r="O9" i="12"/>
  <c r="S9" i="12" s="1"/>
  <c r="O8" i="12"/>
  <c r="S8" i="12" s="1"/>
  <c r="O7" i="12"/>
  <c r="S7" i="12" s="1"/>
  <c r="O6" i="12"/>
  <c r="S6" i="12" s="1"/>
  <c r="O5" i="12"/>
  <c r="S5" i="12" s="1"/>
  <c r="O4" i="12"/>
  <c r="S4" i="12" s="1"/>
  <c r="M25" i="11"/>
  <c r="O25" i="11" s="1"/>
  <c r="S25" i="11" s="1"/>
  <c r="O24" i="11"/>
  <c r="S24" i="11" s="1"/>
  <c r="O23" i="11"/>
  <c r="S23" i="11" s="1"/>
  <c r="O22" i="11"/>
  <c r="S22" i="11" s="1"/>
  <c r="O21" i="11"/>
  <c r="S21" i="11" s="1"/>
  <c r="O20" i="11"/>
  <c r="S20" i="11" s="1"/>
  <c r="O19" i="11"/>
  <c r="S19" i="11" s="1"/>
  <c r="O18" i="11"/>
  <c r="S18" i="11" s="1"/>
  <c r="O17" i="11"/>
  <c r="S17" i="11" s="1"/>
  <c r="O16" i="11"/>
  <c r="S16" i="11" s="1"/>
  <c r="O15" i="11"/>
  <c r="S15" i="11" s="1"/>
  <c r="O14" i="11"/>
  <c r="S14" i="11" s="1"/>
  <c r="O13" i="11"/>
  <c r="S13" i="11" s="1"/>
  <c r="O12" i="11"/>
  <c r="S12" i="11" s="1"/>
  <c r="O11" i="11"/>
  <c r="S11" i="11" s="1"/>
  <c r="O10" i="11"/>
  <c r="S10" i="11" s="1"/>
  <c r="O9" i="11"/>
  <c r="S9" i="11" s="1"/>
  <c r="O8" i="11"/>
  <c r="S8" i="11" s="1"/>
  <c r="O7" i="11"/>
  <c r="S7" i="11" s="1"/>
  <c r="O6" i="11"/>
  <c r="S6" i="11" s="1"/>
  <c r="O5" i="11"/>
  <c r="S5" i="11" s="1"/>
  <c r="O4" i="11"/>
  <c r="S4" i="11" s="1"/>
  <c r="M25" i="10"/>
  <c r="O25" i="10" s="1"/>
  <c r="S25" i="10" s="1"/>
  <c r="O24" i="10"/>
  <c r="S24" i="10" s="1"/>
  <c r="O23" i="10"/>
  <c r="S23" i="10" s="1"/>
  <c r="O22" i="10"/>
  <c r="S22" i="10" s="1"/>
  <c r="O21" i="10"/>
  <c r="S21" i="10" s="1"/>
  <c r="O20" i="10"/>
  <c r="S20" i="10" s="1"/>
  <c r="O19" i="10"/>
  <c r="S19" i="10" s="1"/>
  <c r="O18" i="10"/>
  <c r="S18" i="10" s="1"/>
  <c r="O17" i="10"/>
  <c r="S17" i="10" s="1"/>
  <c r="O16" i="10"/>
  <c r="S16" i="10" s="1"/>
  <c r="O15" i="10"/>
  <c r="S15" i="10" s="1"/>
  <c r="O14" i="10"/>
  <c r="S14" i="10" s="1"/>
  <c r="O13" i="10"/>
  <c r="S13" i="10" s="1"/>
  <c r="O12" i="10"/>
  <c r="S12" i="10" s="1"/>
  <c r="O11" i="10"/>
  <c r="S11" i="10" s="1"/>
  <c r="O10" i="10"/>
  <c r="S10" i="10" s="1"/>
  <c r="O9" i="10"/>
  <c r="S9" i="10" s="1"/>
  <c r="O8" i="10"/>
  <c r="S8" i="10" s="1"/>
  <c r="O7" i="10"/>
  <c r="S7" i="10" s="1"/>
  <c r="O6" i="10"/>
  <c r="S6" i="10" s="1"/>
  <c r="O5" i="10"/>
  <c r="S5" i="10" s="1"/>
  <c r="O4" i="10"/>
  <c r="S4" i="10" s="1"/>
  <c r="M25" i="8"/>
  <c r="O24" i="8"/>
  <c r="O23" i="8"/>
  <c r="O22" i="8"/>
  <c r="O21" i="8"/>
  <c r="O20" i="8"/>
  <c r="O19" i="8"/>
  <c r="O18" i="8"/>
  <c r="O17" i="8"/>
  <c r="O16" i="8"/>
  <c r="O15" i="8"/>
  <c r="O14" i="8"/>
  <c r="O13" i="8"/>
  <c r="O12" i="8"/>
  <c r="O11" i="8"/>
  <c r="O10" i="8"/>
  <c r="O9" i="8"/>
  <c r="O8" i="8"/>
  <c r="O7" i="8"/>
  <c r="O6" i="8"/>
  <c r="O5" i="8"/>
  <c r="O4" i="8"/>
  <c r="M25" i="7"/>
  <c r="O24" i="7"/>
  <c r="O23" i="7"/>
  <c r="O22" i="7"/>
  <c r="O21" i="7"/>
  <c r="O20" i="7"/>
  <c r="O19" i="7"/>
  <c r="O18" i="7"/>
  <c r="O17" i="7"/>
  <c r="O16" i="7"/>
  <c r="O15" i="7"/>
  <c r="O14" i="7"/>
  <c r="O13" i="7"/>
  <c r="O12" i="7"/>
  <c r="O11" i="7"/>
  <c r="O10" i="7"/>
  <c r="O9" i="7"/>
  <c r="O8" i="7"/>
  <c r="O7" i="7"/>
  <c r="O6" i="7"/>
  <c r="O5" i="7"/>
  <c r="O4" i="7"/>
  <c r="M25" i="6"/>
  <c r="O24" i="6"/>
  <c r="O23" i="6"/>
  <c r="O22" i="6"/>
  <c r="O21" i="6"/>
  <c r="O20" i="6"/>
  <c r="O19" i="6"/>
  <c r="O18" i="6"/>
  <c r="O17" i="6"/>
  <c r="O16" i="6"/>
  <c r="O15" i="6"/>
  <c r="O14" i="6"/>
  <c r="O13" i="6"/>
  <c r="O12" i="6"/>
  <c r="O11" i="6"/>
  <c r="O10" i="6"/>
  <c r="O9" i="6"/>
  <c r="O8" i="6"/>
  <c r="O7" i="6"/>
  <c r="O6" i="6"/>
  <c r="O5" i="6"/>
  <c r="O4" i="6"/>
  <c r="M25" i="5"/>
  <c r="O24" i="5"/>
  <c r="O23" i="5"/>
  <c r="O22" i="5"/>
  <c r="O21" i="5"/>
  <c r="O20" i="5"/>
  <c r="O19" i="5"/>
  <c r="O18" i="5"/>
  <c r="O17" i="5"/>
  <c r="O16" i="5"/>
  <c r="O15" i="5"/>
  <c r="O14" i="5"/>
  <c r="O13" i="5"/>
  <c r="O12" i="5"/>
  <c r="O11" i="5"/>
  <c r="O10" i="5"/>
  <c r="O9" i="5"/>
  <c r="O8" i="5"/>
  <c r="O7" i="5"/>
  <c r="O6" i="5"/>
  <c r="O5" i="5"/>
  <c r="O4" i="5"/>
  <c r="M25" i="4"/>
  <c r="O24" i="4"/>
  <c r="O23" i="4"/>
  <c r="O22" i="4"/>
  <c r="O21" i="4"/>
  <c r="O20" i="4"/>
  <c r="O19" i="4"/>
  <c r="O18" i="4"/>
  <c r="O17" i="4"/>
  <c r="O16" i="4"/>
  <c r="O15" i="4"/>
  <c r="O14" i="4"/>
  <c r="O13" i="4"/>
  <c r="O12" i="4"/>
  <c r="O11" i="4"/>
  <c r="O10" i="4"/>
  <c r="O9" i="4"/>
  <c r="O8" i="4"/>
  <c r="O7" i="4"/>
  <c r="O6" i="4"/>
  <c r="O5" i="4"/>
  <c r="O4" i="4"/>
  <c r="M25" i="3"/>
  <c r="O24" i="3"/>
  <c r="O23" i="3"/>
  <c r="O22" i="3"/>
  <c r="O21" i="3"/>
  <c r="O20" i="3"/>
  <c r="O19" i="3"/>
  <c r="O18" i="3"/>
  <c r="O17" i="3"/>
  <c r="O16" i="3"/>
  <c r="O15" i="3"/>
  <c r="O14" i="3"/>
  <c r="O13" i="3"/>
  <c r="O12" i="3"/>
  <c r="O11" i="3"/>
  <c r="O10" i="3"/>
  <c r="O9" i="3"/>
  <c r="O8" i="3"/>
  <c r="O7" i="3"/>
  <c r="O6" i="3"/>
  <c r="O5" i="3"/>
  <c r="O4" i="3"/>
  <c r="M25" i="9" l="1"/>
  <c r="O24" i="9"/>
  <c r="O23" i="9"/>
  <c r="O22" i="9"/>
  <c r="O21" i="9"/>
  <c r="O20" i="9"/>
  <c r="O19" i="9"/>
  <c r="O18" i="9"/>
  <c r="O17" i="9"/>
  <c r="O16" i="9"/>
  <c r="O15" i="9"/>
  <c r="O14" i="9"/>
  <c r="O13" i="9"/>
  <c r="O12" i="9"/>
  <c r="O11" i="9"/>
  <c r="O10" i="9"/>
  <c r="O9" i="9"/>
  <c r="O8" i="9"/>
  <c r="O7" i="9"/>
  <c r="O6" i="9"/>
  <c r="O5" i="9"/>
  <c r="O4" i="9"/>
  <c r="M25" i="2"/>
  <c r="O24" i="2"/>
  <c r="O23" i="2"/>
  <c r="O22" i="2"/>
  <c r="O21" i="2"/>
  <c r="O20" i="2"/>
  <c r="O19" i="2"/>
  <c r="O18" i="2"/>
  <c r="O17" i="2"/>
  <c r="O16" i="2"/>
  <c r="O15" i="2"/>
  <c r="O14" i="2"/>
  <c r="O13" i="2"/>
  <c r="O12" i="2"/>
  <c r="O11" i="2"/>
  <c r="O10" i="2"/>
  <c r="O9" i="2"/>
  <c r="O8" i="2"/>
  <c r="O7" i="2"/>
  <c r="O6" i="2"/>
  <c r="O5" i="2"/>
  <c r="O4" i="2"/>
  <c r="M25" i="1"/>
  <c r="K25" i="1"/>
  <c r="M25" i="13" l="1"/>
  <c r="O25" i="1" l="1"/>
  <c r="S25" i="1" s="1"/>
  <c r="O5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4" i="1"/>
  <c r="S4" i="1" s="1"/>
  <c r="N156" i="15" l="1"/>
  <c r="M156" i="15"/>
  <c r="L156" i="15"/>
  <c r="K156" i="15"/>
  <c r="J156" i="15"/>
  <c r="I156" i="15"/>
  <c r="H156" i="15"/>
  <c r="G156" i="15"/>
  <c r="F156" i="15"/>
  <c r="E156" i="15"/>
  <c r="D156" i="15"/>
  <c r="C156" i="15"/>
  <c r="N145" i="15" l="1"/>
  <c r="M145" i="15"/>
  <c r="L145" i="15"/>
  <c r="K145" i="15"/>
  <c r="J145" i="15"/>
  <c r="I145" i="15"/>
  <c r="H145" i="15"/>
  <c r="G145" i="15"/>
  <c r="F145" i="15"/>
  <c r="E145" i="15"/>
  <c r="D145" i="15"/>
  <c r="C145" i="15"/>
  <c r="N136" i="15"/>
  <c r="M136" i="15"/>
  <c r="L136" i="15"/>
  <c r="K136" i="15"/>
  <c r="J136" i="15"/>
  <c r="I136" i="15"/>
  <c r="H136" i="15"/>
  <c r="G136" i="15"/>
  <c r="F136" i="15"/>
  <c r="E136" i="15"/>
  <c r="D136" i="15"/>
  <c r="C136" i="15"/>
  <c r="N121" i="15"/>
  <c r="M121" i="15"/>
  <c r="L121" i="15"/>
  <c r="K121" i="15"/>
  <c r="J121" i="15"/>
  <c r="I121" i="15"/>
  <c r="H121" i="15"/>
  <c r="G121" i="15"/>
  <c r="F121" i="15"/>
  <c r="E121" i="15"/>
  <c r="D121" i="15"/>
  <c r="C121" i="15"/>
  <c r="N87" i="15"/>
  <c r="M87" i="15"/>
  <c r="L87" i="15"/>
  <c r="K87" i="15"/>
  <c r="J87" i="15"/>
  <c r="I87" i="15"/>
  <c r="H87" i="15"/>
  <c r="G87" i="15"/>
  <c r="F87" i="15"/>
  <c r="E87" i="15"/>
  <c r="D87" i="15"/>
  <c r="C87" i="15"/>
  <c r="N53" i="15"/>
  <c r="M53" i="15"/>
  <c r="L53" i="15"/>
  <c r="K53" i="15"/>
  <c r="J53" i="15"/>
  <c r="I53" i="15"/>
  <c r="H53" i="15"/>
  <c r="G53" i="15"/>
  <c r="F53" i="15"/>
  <c r="E53" i="15"/>
  <c r="D53" i="15"/>
  <c r="C53" i="15"/>
  <c r="N20" i="15"/>
  <c r="M20" i="15"/>
  <c r="L20" i="15"/>
  <c r="K20" i="15"/>
  <c r="J20" i="15"/>
  <c r="I20" i="15"/>
  <c r="H20" i="15"/>
  <c r="G20" i="15"/>
  <c r="F20" i="15"/>
  <c r="E20" i="15"/>
  <c r="D20" i="15"/>
  <c r="C20" i="15"/>
  <c r="Q25" i="18" l="1"/>
  <c r="K25" i="18"/>
  <c r="I25" i="18"/>
  <c r="G25" i="18"/>
  <c r="E25" i="18"/>
  <c r="C25" i="18"/>
  <c r="O25" i="18" l="1"/>
  <c r="S25" i="18" s="1"/>
  <c r="Q25" i="14"/>
  <c r="K25" i="14"/>
  <c r="I25" i="14"/>
  <c r="G25" i="14"/>
  <c r="E25" i="14"/>
  <c r="C25" i="14"/>
  <c r="Q25" i="13"/>
  <c r="K25" i="13"/>
  <c r="I25" i="13"/>
  <c r="G25" i="13"/>
  <c r="E25" i="13"/>
  <c r="C25" i="13"/>
  <c r="O25" i="13" l="1"/>
  <c r="S25" i="13" s="1"/>
  <c r="O25" i="14"/>
  <c r="S25" i="14" s="1"/>
  <c r="K25" i="9"/>
  <c r="S24" i="9"/>
  <c r="S23" i="9"/>
  <c r="S22" i="9"/>
  <c r="S21" i="9"/>
  <c r="S20" i="9"/>
  <c r="S19" i="9"/>
  <c r="S18" i="9"/>
  <c r="S17" i="9"/>
  <c r="S16" i="9"/>
  <c r="S15" i="9"/>
  <c r="S14" i="9"/>
  <c r="S13" i="9"/>
  <c r="S12" i="9"/>
  <c r="S11" i="9"/>
  <c r="S10" i="9"/>
  <c r="S9" i="9"/>
  <c r="S8" i="9"/>
  <c r="S7" i="9"/>
  <c r="S6" i="9"/>
  <c r="S5" i="9"/>
  <c r="S4" i="9"/>
  <c r="K25" i="2"/>
  <c r="O25" i="2" s="1"/>
  <c r="S25" i="2" s="1"/>
  <c r="S24" i="2"/>
  <c r="S23" i="2"/>
  <c r="S22" i="2"/>
  <c r="S21" i="2"/>
  <c r="S20" i="2"/>
  <c r="S19" i="2"/>
  <c r="S18" i="2"/>
  <c r="S17" i="2"/>
  <c r="S16" i="2"/>
  <c r="S15" i="2"/>
  <c r="S14" i="2"/>
  <c r="S13" i="2"/>
  <c r="S12" i="2"/>
  <c r="S11" i="2"/>
  <c r="S10" i="2"/>
  <c r="S9" i="2"/>
  <c r="S8" i="2"/>
  <c r="S7" i="2"/>
  <c r="S6" i="2"/>
  <c r="S5" i="2"/>
  <c r="S4" i="2"/>
  <c r="K25" i="3"/>
  <c r="S24" i="3"/>
  <c r="S23" i="3"/>
  <c r="S22" i="3"/>
  <c r="S21" i="3"/>
  <c r="S20" i="3"/>
  <c r="S19" i="3"/>
  <c r="S18" i="3"/>
  <c r="S17" i="3"/>
  <c r="S16" i="3"/>
  <c r="S15" i="3"/>
  <c r="S14" i="3"/>
  <c r="S13" i="3"/>
  <c r="S12" i="3"/>
  <c r="S11" i="3"/>
  <c r="S10" i="3"/>
  <c r="S9" i="3"/>
  <c r="S8" i="3"/>
  <c r="S7" i="3"/>
  <c r="S6" i="3"/>
  <c r="S5" i="3"/>
  <c r="S4" i="3"/>
  <c r="K25" i="4"/>
  <c r="S24" i="4"/>
  <c r="S23" i="4"/>
  <c r="S22" i="4"/>
  <c r="S21" i="4"/>
  <c r="S20" i="4"/>
  <c r="S19" i="4"/>
  <c r="S18" i="4"/>
  <c r="S17" i="4"/>
  <c r="S16" i="4"/>
  <c r="S15" i="4"/>
  <c r="S14" i="4"/>
  <c r="S13" i="4"/>
  <c r="S12" i="4"/>
  <c r="S11" i="4"/>
  <c r="S10" i="4"/>
  <c r="S9" i="4"/>
  <c r="S8" i="4"/>
  <c r="S7" i="4"/>
  <c r="S6" i="4"/>
  <c r="S5" i="4"/>
  <c r="S4" i="4"/>
  <c r="K25" i="5"/>
  <c r="S24" i="5"/>
  <c r="S23" i="5"/>
  <c r="S22" i="5"/>
  <c r="S21" i="5"/>
  <c r="S20" i="5"/>
  <c r="S19" i="5"/>
  <c r="S18" i="5"/>
  <c r="S17" i="5"/>
  <c r="S16" i="5"/>
  <c r="S15" i="5"/>
  <c r="S14" i="5"/>
  <c r="S13" i="5"/>
  <c r="S12" i="5"/>
  <c r="S11" i="5"/>
  <c r="S10" i="5"/>
  <c r="S9" i="5"/>
  <c r="S8" i="5"/>
  <c r="S7" i="5"/>
  <c r="S6" i="5"/>
  <c r="S5" i="5"/>
  <c r="S4" i="5"/>
  <c r="K25" i="6"/>
  <c r="S24" i="6"/>
  <c r="S23" i="6"/>
  <c r="S22" i="6"/>
  <c r="S21" i="6"/>
  <c r="S20" i="6"/>
  <c r="S19" i="6"/>
  <c r="S18" i="6"/>
  <c r="S17" i="6"/>
  <c r="S16" i="6"/>
  <c r="S15" i="6"/>
  <c r="S14" i="6"/>
  <c r="S13" i="6"/>
  <c r="S12" i="6"/>
  <c r="S11" i="6"/>
  <c r="S10" i="6"/>
  <c r="S9" i="6"/>
  <c r="S8" i="6"/>
  <c r="S7" i="6"/>
  <c r="S6" i="6"/>
  <c r="S5" i="6"/>
  <c r="S4" i="6"/>
  <c r="C25" i="7"/>
  <c r="E25" i="7"/>
  <c r="G25" i="7"/>
  <c r="I25" i="7"/>
  <c r="K25" i="7"/>
  <c r="Q25" i="7"/>
  <c r="S24" i="7"/>
  <c r="S23" i="7"/>
  <c r="S22" i="7"/>
  <c r="S21" i="7"/>
  <c r="S20" i="7"/>
  <c r="S19" i="7"/>
  <c r="S18" i="7"/>
  <c r="S17" i="7"/>
  <c r="S16" i="7"/>
  <c r="S15" i="7"/>
  <c r="S14" i="7"/>
  <c r="S13" i="7"/>
  <c r="S12" i="7"/>
  <c r="S11" i="7"/>
  <c r="S10" i="7"/>
  <c r="S9" i="7"/>
  <c r="S8" i="7"/>
  <c r="S7" i="7"/>
  <c r="S6" i="7"/>
  <c r="S5" i="7"/>
  <c r="S4" i="7"/>
  <c r="C25" i="8"/>
  <c r="E25" i="8"/>
  <c r="G25" i="8"/>
  <c r="I25" i="8"/>
  <c r="K25" i="8"/>
  <c r="Q25" i="8"/>
  <c r="S24" i="8"/>
  <c r="S23" i="8"/>
  <c r="S22" i="8"/>
  <c r="S21" i="8"/>
  <c r="S20" i="8"/>
  <c r="S19" i="8"/>
  <c r="S18" i="8"/>
  <c r="S17" i="8"/>
  <c r="S16" i="8"/>
  <c r="S15" i="8"/>
  <c r="S14" i="8"/>
  <c r="S13" i="8"/>
  <c r="S12" i="8"/>
  <c r="S11" i="8"/>
  <c r="S10" i="8"/>
  <c r="S9" i="8"/>
  <c r="S8" i="8"/>
  <c r="S7" i="8"/>
  <c r="S6" i="8"/>
  <c r="S5" i="8"/>
  <c r="S4" i="8"/>
  <c r="S5" i="1"/>
  <c r="S7" i="1"/>
  <c r="S8" i="1"/>
  <c r="S9" i="1"/>
  <c r="S11" i="1"/>
  <c r="S12" i="1"/>
  <c r="S13" i="1"/>
  <c r="S15" i="1"/>
  <c r="S16" i="1"/>
  <c r="S17" i="1"/>
  <c r="S19" i="1"/>
  <c r="S20" i="1"/>
  <c r="S21" i="1"/>
  <c r="S23" i="1"/>
  <c r="S24" i="1"/>
  <c r="S10" i="1"/>
  <c r="S14" i="1"/>
  <c r="S18" i="1"/>
  <c r="S22" i="1"/>
  <c r="S6" i="1"/>
  <c r="O25" i="9" l="1"/>
  <c r="S25" i="9" s="1"/>
  <c r="O25" i="3"/>
  <c r="S25" i="3" s="1"/>
  <c r="O25" i="4"/>
  <c r="S25" i="4" s="1"/>
  <c r="O25" i="5"/>
  <c r="S25" i="5" s="1"/>
  <c r="O25" i="6"/>
  <c r="S25" i="6" s="1"/>
  <c r="O25" i="7"/>
  <c r="S25" i="7" s="1"/>
  <c r="O25" i="8"/>
  <c r="S25" i="8" s="1"/>
</calcChain>
</file>

<file path=xl/sharedStrings.xml><?xml version="1.0" encoding="utf-8"?>
<sst xmlns="http://schemas.openxmlformats.org/spreadsheetml/2006/main" count="2088" uniqueCount="318">
  <si>
    <r>
      <t>Sjuk-penning</t>
    </r>
    <r>
      <rPr>
        <vertAlign val="superscript"/>
        <sz val="9"/>
        <rFont val="Arial"/>
        <family val="2"/>
      </rPr>
      <t>1</t>
    </r>
  </si>
  <si>
    <r>
      <t>Arbets-löshet</t>
    </r>
    <r>
      <rPr>
        <vertAlign val="superscript"/>
        <sz val="9"/>
        <rFont val="Arial"/>
        <family val="2"/>
      </rPr>
      <t>3</t>
    </r>
  </si>
  <si>
    <r>
      <t>Arbets-marknads-åtgärder</t>
    </r>
    <r>
      <rPr>
        <vertAlign val="superscript"/>
        <sz val="9"/>
        <rFont val="Arial"/>
        <family val="2"/>
      </rPr>
      <t>4</t>
    </r>
  </si>
  <si>
    <t>Totalt</t>
  </si>
  <si>
    <t>Folkmängd 20-64 år</t>
  </si>
  <si>
    <t>Andel</t>
  </si>
  <si>
    <t xml:space="preserve">   01 Stockholms län</t>
  </si>
  <si>
    <t xml:space="preserve">   03 Uppsala län</t>
  </si>
  <si>
    <t xml:space="preserve">   04 Södermanlands län</t>
  </si>
  <si>
    <t xml:space="preserve">   05 Östergötlands län</t>
  </si>
  <si>
    <t xml:space="preserve">   06 Jönköpings län</t>
  </si>
  <si>
    <t xml:space="preserve">   07 Kronobergs län</t>
  </si>
  <si>
    <t xml:space="preserve">   08 Kalmar län</t>
  </si>
  <si>
    <t xml:space="preserve">   09 Gotlands län</t>
  </si>
  <si>
    <t xml:space="preserve">   10 Blekinge län</t>
  </si>
  <si>
    <t xml:space="preserve">   12 Skåne län</t>
  </si>
  <si>
    <t xml:space="preserve">   13 Hallands län</t>
  </si>
  <si>
    <t xml:space="preserve">   14 Västra Götalands län</t>
  </si>
  <si>
    <t xml:space="preserve">   17 Värmlands län</t>
  </si>
  <si>
    <t xml:space="preserve">   18 Örebro län</t>
  </si>
  <si>
    <t xml:space="preserve">   19 Västmanlands län</t>
  </si>
  <si>
    <t xml:space="preserve">   20 Dalarnas län</t>
  </si>
  <si>
    <t xml:space="preserve">   21 Gävleborgs län</t>
  </si>
  <si>
    <t xml:space="preserve">   22 Västernorrlands län</t>
  </si>
  <si>
    <t xml:space="preserve">   23 Jämtlands län</t>
  </si>
  <si>
    <t xml:space="preserve">   24 Västerbottens län</t>
  </si>
  <si>
    <t xml:space="preserve">   25 Norrbottens län</t>
  </si>
  <si>
    <t>Hela riket</t>
  </si>
  <si>
    <t>1) Summan av länssiffrorna överstiger rikssiffran med 300. Detta beror på att personer 65 år och äldre ingår i länssiffrorna.</t>
  </si>
  <si>
    <t>som inte är bosatta här ingår i rikssiffrorna.</t>
  </si>
  <si>
    <t xml:space="preserve">3) Summan av länssiffrorna överstiger rikssiffran med drygt 16 500. 1999 avser rikssiffrorna endast inkomstrelaterad arbetslöshetsersättning, </t>
  </si>
  <si>
    <t>länssiffrorna avser även grundbelopp. Vidare har man på AMS bytt datasystem och i samband med detta gjort mindre justeringar i materialet.</t>
  </si>
  <si>
    <t xml:space="preserve">4) Summan av länssiffrorna understiger rikssiffran med drygt 8 000. Detta beror på att personer under 20 år ingår i rikssiffrorna år 1999 samt att 728 </t>
  </si>
  <si>
    <t>helårsekvivalenter med generationsväxlingsersättning ingår i rikssiffrorna. Åtgärden upphörde under år 2000 och går ej att få uppdelad på län.</t>
  </si>
  <si>
    <t>Åtgärden upphörde under år 2000 och går ej att få uppdelad på län.</t>
  </si>
  <si>
    <t>Arbets-marknads-åtgärder</t>
  </si>
  <si>
    <t>Sjuk-penning</t>
  </si>
  <si>
    <t>länssiffrorna något lägre än rikssiffran.</t>
  </si>
  <si>
    <t>något lägre än rikssiffran.</t>
  </si>
  <si>
    <r>
      <t>Sjuk- och aktivitetsers.</t>
    </r>
    <r>
      <rPr>
        <vertAlign val="superscript"/>
        <sz val="9"/>
        <rFont val="Arial"/>
        <family val="2"/>
      </rPr>
      <t>2</t>
    </r>
  </si>
  <si>
    <r>
      <t>Ekonomiskt bistånd</t>
    </r>
    <r>
      <rPr>
        <vertAlign val="superscript"/>
        <sz val="9"/>
        <rFont val="Arial"/>
        <family val="2"/>
      </rPr>
      <t>5</t>
    </r>
  </si>
  <si>
    <t>2) Summan av länssiffrorna understiger rikssiffran med ca 14 000. Detta beror på att personer som får sjuk- och aktivitetsersättning från Sverige men</t>
  </si>
  <si>
    <t>Antal helårsekvivalenter i åldrarna 20-64 år som försörjdes med sociala ersättningar och bidrag, efter län, 1999</t>
  </si>
  <si>
    <t>Antal helårsekvivalenter i åldrarna 20-64 år som försörjdes med sociala ersättningar och bidrag, efter län, 2000</t>
  </si>
  <si>
    <t>Antal helårsekvivalenter i åldrarna 20-64 år som försörjdes med sociala ersättningar och bidrag, efter län, 2001</t>
  </si>
  <si>
    <t>Antal helårsekvivalenter i åldrarna 20-64 år som försörjdes med sociala ersättningar och bidrag, efter län, 2002</t>
  </si>
  <si>
    <t>Antal helårsekvivalenter i åldrarna 20-64 år som försörjdes med sociala ersättningar och bidrag, efter län, 2003</t>
  </si>
  <si>
    <t>Antal helårsekvivalenter i åldrarna 20-64 år som försörjdes med sociala ersättningar och bidrag, efter län, 2004</t>
  </si>
  <si>
    <t>Antal helårsekvivalenter i åldrarna 20-64 år som försörjdes med sociala ersättningar och bidrag, efter län, 2005</t>
  </si>
  <si>
    <t>Antal helårsekvivalenter i åldrarna 20-64 år som försörjdes med sociala ersättningar och bidrag, efter län, 2006</t>
  </si>
  <si>
    <t>1) Summan av länssiffrorna överstiger rikssiffran med ca 300. Detta beror på att personer 65 år och äldre ingår i länssiffrorna.</t>
  </si>
  <si>
    <t>2) Summan av länssiffrorna understiger rikssiffran med knappt 14 000. Detta beror på att personer som får sjuk- och aktivitetsersättning från Sverige men</t>
  </si>
  <si>
    <t xml:space="preserve">3) Summan av länssiffrorna understiger rikssiffran med drygt 5 000. AMS har bytt datasystem och i samband med detta gjort mindre justeringar i materialet. </t>
  </si>
  <si>
    <t xml:space="preserve">4) Summan av länssiffrorna understiger rikssiffran med knappt 800. Detta beror på att helårsekvivalenter med generationsväxlingsersättning ingår i rikssiffrorna.  </t>
  </si>
  <si>
    <t xml:space="preserve">5) Siffrorna bygger på en modell skapad av SCB, där registret över ekonomiskt bistånd används. Antalet har reviderats något p.g.a. ändrat dataunderlag </t>
  </si>
  <si>
    <t>för beräkning av bostadsbidrag.</t>
  </si>
  <si>
    <t>Ekonomiskt bistånd4</t>
  </si>
  <si>
    <r>
      <t>Ekonomiskt bistånd</t>
    </r>
    <r>
      <rPr>
        <vertAlign val="superscript"/>
        <sz val="9"/>
        <rFont val="Arial"/>
        <family val="2"/>
      </rPr>
      <t>4</t>
    </r>
  </si>
  <si>
    <t xml:space="preserve">1) Summan av länssiffrorna överstiger rikssiffran med ca 350. Detta beror på att personer 65 år och äldre ingår i länssiffrorna. </t>
  </si>
  <si>
    <t>2) Summan av länssiffrorna understiger rikssiffran med drygt 14 000. Detta beror på att personer som får sjuk- och aktivitetsersättning från Sverige men</t>
  </si>
  <si>
    <t xml:space="preserve">3) Summan av länssiffrorna överstiger rikssiffran med drygt 250. AMS har bytt datasystem och i samband med detta gjort mindre justeringar i materialet. </t>
  </si>
  <si>
    <t xml:space="preserve">4) Siffrorna bygger på en modell skapad av SCB, där registret över ekonomiskt bistånd används. Antalet har reviderats något p.g.a. ändrat dataunderlag </t>
  </si>
  <si>
    <r>
      <t>Sjuk- och aktivitetsers.</t>
    </r>
    <r>
      <rPr>
        <vertAlign val="superscript"/>
        <sz val="9"/>
        <rFont val="Arial"/>
        <family val="2"/>
      </rPr>
      <t>1</t>
    </r>
  </si>
  <si>
    <r>
      <t>Arbets-löshet</t>
    </r>
    <r>
      <rPr>
        <vertAlign val="superscript"/>
        <sz val="9"/>
        <rFont val="Arial"/>
        <family val="2"/>
      </rPr>
      <t>2</t>
    </r>
  </si>
  <si>
    <r>
      <t>Ekonomiskt bistånd</t>
    </r>
    <r>
      <rPr>
        <vertAlign val="superscript"/>
        <sz val="9"/>
        <rFont val="Arial"/>
        <family val="2"/>
      </rPr>
      <t>3</t>
    </r>
  </si>
  <si>
    <t>1) Summan av länssiffrorna understiger rikssiffran med drygt 14 000. Detta beror på att personer som får sjuk- och aktivitetsersättning från Sverige men</t>
  </si>
  <si>
    <t xml:space="preserve">2) Summan av länssiffrorna överstiger rikssiffran med knappt 400. AMS har bytt datasystem och i samband med detta gjort mindre justeringar i materialet. </t>
  </si>
  <si>
    <t xml:space="preserve">3) Siffrorna bygger på en modell skapad av SCB, där registret över ekonomiskt bistånd används. Antalet har reviderats något p.g.a. ändrat dataunderlag </t>
  </si>
  <si>
    <t>1) Summan av länssiffrorna understiger rikssiffran med 292 eftersom personer bosatta utomlands ingår i rikssiffran.</t>
  </si>
  <si>
    <t xml:space="preserve">2)  Personer som får sjuk- och aktivitetsersättning från Sverige, men som inte är bosatta här ingår i rikssiffrorna. Av denna anledning är summan av </t>
  </si>
  <si>
    <t>3) Vissa personer finns inte med i den länsuppdelade statistiken, summan av länssiffrorna är därför något lägre än rikssiffran.</t>
  </si>
  <si>
    <t xml:space="preserve">4) Vissa personer tillhör en rikstäckande arbetsförmedling och kan därför inte fördelas på län. Av denna anledning är summan av länssifforna </t>
  </si>
  <si>
    <r>
      <t>Arbets-marknads-åtgärder</t>
    </r>
    <r>
      <rPr>
        <vertAlign val="superscript"/>
        <sz val="9"/>
        <rFont val="Arial"/>
        <family val="2"/>
      </rPr>
      <t>3</t>
    </r>
  </si>
  <si>
    <t xml:space="preserve">1)  Personer som får ersättning från Sverige, men som inte är bosatta här ingår i rikssiffrorna. Av denna anledning är summan av </t>
  </si>
  <si>
    <t xml:space="preserve">2) Rättningar kan ske i databasen Astat, därav diskrepans från rikssiffran. </t>
  </si>
  <si>
    <t xml:space="preserve">3) Vissa personer tillhör en rikstäckande arbetsförmedling och kan därför inte fördelas på län. Av denna anledning är summan av länssifforna </t>
  </si>
  <si>
    <t xml:space="preserve">4) Siffrorna bygger på en modell skapad av SCB, där registret över ekonomiskt bistånd används. </t>
  </si>
  <si>
    <t>2) För vissa ersättningsdagar finns det ingen information om län, därför är summan av länssiffrorna något lägre än rikssiffran.</t>
  </si>
  <si>
    <t>Antal helårsekvivalenter i åldrarna 20-64 år som försörjdes med sociala ersättningar och bidrag, efter län, 2007</t>
  </si>
  <si>
    <t>2) För vissa ersättningsdagar finns det ingen information om län, därför är summan av länssiffrorna något lägre än rikssiffran. Uppgifterna har reviderats då länsindelningen var felaktig tidigare.</t>
  </si>
  <si>
    <t>Antal helårsekvivalenter i åldrarna 20-64 år som försörjdes med sociala ersättningar och bidrag, efter län, 2008</t>
  </si>
  <si>
    <t xml:space="preserve">3) Siffrorna bygger på en modell skapad av SCB, där registret över ekonomiskt bistånd används. </t>
  </si>
  <si>
    <t>Antal helårsekvivalenter i åldrarna 20-64 år som försörjdes med sociala ersättningar och bidrag, efter län, 2009</t>
  </si>
  <si>
    <t>Antal helårsekvivalenter i åldrarna 20-64 år som försörjdes med sociala ersättningar och bidrag, efter län, 2010</t>
  </si>
  <si>
    <t>Antal helårsekvivalenter i åldrarna 20-64 år som försörjdes med sociala ersättningar och bidrag, efter län, 2011</t>
  </si>
  <si>
    <r>
      <t>Sjuk-penning</t>
    </r>
    <r>
      <rPr>
        <vertAlign val="superscript"/>
        <sz val="9"/>
        <rFont val="Arial"/>
        <family val="2"/>
      </rPr>
      <t>1)</t>
    </r>
  </si>
  <si>
    <r>
      <t>Sjuk- och aktivitetsers.</t>
    </r>
    <r>
      <rPr>
        <vertAlign val="superscript"/>
        <sz val="9"/>
        <rFont val="Arial"/>
        <family val="2"/>
      </rPr>
      <t>1)</t>
    </r>
  </si>
  <si>
    <r>
      <t>Arbets-löshet</t>
    </r>
    <r>
      <rPr>
        <vertAlign val="superscript"/>
        <sz val="9"/>
        <rFont val="Arial"/>
        <family val="2"/>
      </rPr>
      <t>2)</t>
    </r>
  </si>
  <si>
    <r>
      <t>Arbets-marknads-åtgärder</t>
    </r>
    <r>
      <rPr>
        <vertAlign val="superscript"/>
        <sz val="9"/>
        <rFont val="Arial"/>
        <family val="2"/>
      </rPr>
      <t>2)</t>
    </r>
  </si>
  <si>
    <r>
      <t>Ekonomiskt bistånd</t>
    </r>
    <r>
      <rPr>
        <vertAlign val="superscript"/>
        <sz val="9"/>
        <rFont val="Arial"/>
        <family val="2"/>
      </rPr>
      <t>3)</t>
    </r>
  </si>
  <si>
    <t xml:space="preserve">3) Siffrorna bygger på en modell skapad av SCB, där registret över ekonomiskt bistånd används. Vissa kommuner har bortfall av uppgifterna för en </t>
  </si>
  <si>
    <t>eller flera månader. För dessa kommuner är uppgifterna imputerade med senate kända uppgift. Se fliken Bortfall för mer information.</t>
  </si>
  <si>
    <t>Antal helårsekvivalenter i åldrarna 20-64 år som försörjdes med sociala ersättningar och bidrag, efter län, 2012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</si>
  <si>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</si>
  <si>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</si>
  <si>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</si>
  <si>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</si>
  <si>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</si>
  <si>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</si>
  <si>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</si>
  <si>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</si>
  <si>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</si>
  <si>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</si>
  <si>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</si>
  <si>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</si>
  <si>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0140</t>
  </si>
  <si>
    <t>Nykvarn</t>
  </si>
  <si>
    <t>0764</t>
  </si>
  <si>
    <t>Alvesta</t>
  </si>
  <si>
    <t>0780</t>
  </si>
  <si>
    <t>Växjö</t>
  </si>
  <si>
    <t>0861</t>
  </si>
  <si>
    <t>Mönsterås</t>
  </si>
  <si>
    <t>X</t>
  </si>
  <si>
    <t>1260</t>
  </si>
  <si>
    <t>Bjuv</t>
  </si>
  <si>
    <t>1438</t>
  </si>
  <si>
    <t>Dals-Ed</t>
  </si>
  <si>
    <t>1439</t>
  </si>
  <si>
    <t>Färgelanda</t>
  </si>
  <si>
    <t>Eda</t>
  </si>
  <si>
    <t>1760</t>
  </si>
  <si>
    <t>Storfors</t>
  </si>
  <si>
    <t>1762</t>
  </si>
  <si>
    <t>Munkfors</t>
  </si>
  <si>
    <t>1764</t>
  </si>
  <si>
    <t>Grums</t>
  </si>
  <si>
    <t>1780</t>
  </si>
  <si>
    <t>2034</t>
  </si>
  <si>
    <t>Orsa</t>
  </si>
  <si>
    <t>2506</t>
  </si>
  <si>
    <t>Arjeplog</t>
  </si>
  <si>
    <t>2518</t>
  </si>
  <si>
    <t>Övertorneå</t>
  </si>
  <si>
    <t>0127</t>
  </si>
  <si>
    <t>Botkyrka</t>
  </si>
  <si>
    <t>0184</t>
  </si>
  <si>
    <t>Solna</t>
  </si>
  <si>
    <t>0192</t>
  </si>
  <si>
    <t>Nynäshamn</t>
  </si>
  <si>
    <t>0484</t>
  </si>
  <si>
    <t>Eskilstuna</t>
  </si>
  <si>
    <t>0685</t>
  </si>
  <si>
    <t>Vetlanda</t>
  </si>
  <si>
    <t>0821</t>
  </si>
  <si>
    <t>Högsby</t>
  </si>
  <si>
    <t>0881</t>
  </si>
  <si>
    <t>Nybro</t>
  </si>
  <si>
    <t>0883</t>
  </si>
  <si>
    <t>Västervik</t>
  </si>
  <si>
    <t>1060</t>
  </si>
  <si>
    <t>Olofström</t>
  </si>
  <si>
    <t>1262</t>
  </si>
  <si>
    <t>Lomma</t>
  </si>
  <si>
    <t>1265</t>
  </si>
  <si>
    <t>Sjöbo</t>
  </si>
  <si>
    <t>1280</t>
  </si>
  <si>
    <t>Malmö</t>
  </si>
  <si>
    <t>1281</t>
  </si>
  <si>
    <t>Lund</t>
  </si>
  <si>
    <t>1442</t>
  </si>
  <si>
    <t>Vårgårda</t>
  </si>
  <si>
    <t>1491</t>
  </si>
  <si>
    <t>Ulricehamn</t>
  </si>
  <si>
    <t>1497</t>
  </si>
  <si>
    <t>Hjo</t>
  </si>
  <si>
    <t>1765</t>
  </si>
  <si>
    <t>Årjäng</t>
  </si>
  <si>
    <t>1983</t>
  </si>
  <si>
    <t>Köping</t>
  </si>
  <si>
    <t>2062</t>
  </si>
  <si>
    <t>Mora</t>
  </si>
  <si>
    <t>2404</t>
  </si>
  <si>
    <t>Vindeln</t>
  </si>
  <si>
    <t>2481</t>
  </si>
  <si>
    <t>Lycksele</t>
  </si>
  <si>
    <t>2505</t>
  </si>
  <si>
    <t>Arvidsjaur</t>
  </si>
  <si>
    <t>2582</t>
  </si>
  <si>
    <t>Boden</t>
  </si>
  <si>
    <t>2581</t>
  </si>
  <si>
    <t>Piteå</t>
  </si>
  <si>
    <t>Antal helårsekvivalenter i åldrarna 20-64 år som försörjdes med sociala ersättningar och bidrag, efter län, 2013</t>
  </si>
  <si>
    <t>Följande kommuner har bortfall eller ofullständiga uppgifter för ekonomiskt bistånd</t>
  </si>
  <si>
    <t>Antal kommuner</t>
  </si>
  <si>
    <t xml:space="preserve">2012 </t>
  </si>
  <si>
    <t>2013</t>
  </si>
  <si>
    <t>0114</t>
  </si>
  <si>
    <t xml:space="preserve">Upplands Väsby </t>
  </si>
  <si>
    <t>0115</t>
  </si>
  <si>
    <t>Vallentuna</t>
  </si>
  <si>
    <t>0182</t>
  </si>
  <si>
    <t>Nacka</t>
  </si>
  <si>
    <t>0840</t>
  </si>
  <si>
    <t>Mörbylånga</t>
  </si>
  <si>
    <t>1233</t>
  </si>
  <si>
    <t>Vellinge</t>
  </si>
  <si>
    <t>1261</t>
  </si>
  <si>
    <t>Kävlinge</t>
  </si>
  <si>
    <t>1267</t>
  </si>
  <si>
    <t>Höör</t>
  </si>
  <si>
    <t>1473</t>
  </si>
  <si>
    <t>Töreboda</t>
  </si>
  <si>
    <t>1485</t>
  </si>
  <si>
    <t>Uddevalla</t>
  </si>
  <si>
    <t>1785</t>
  </si>
  <si>
    <t>Säffle</t>
  </si>
  <si>
    <t>1863</t>
  </si>
  <si>
    <t>Hällefors</t>
  </si>
  <si>
    <t>1883</t>
  </si>
  <si>
    <t>Karlskoga</t>
  </si>
  <si>
    <t>1981</t>
  </si>
  <si>
    <t>Sala</t>
  </si>
  <si>
    <t>2021</t>
  </si>
  <si>
    <t>Vansbro</t>
  </si>
  <si>
    <t>Bortfall</t>
  </si>
  <si>
    <t>Antal helårsekvivalenter i åldrarna 20-64 år som försörjdes med sociala ersättningar och bidrag, efter län, 2014</t>
  </si>
  <si>
    <t>Län</t>
  </si>
  <si>
    <t xml:space="preserve">eller flera månader. För dessa kommuner är uppgifterna imputerade med senate kända uppgift. Se fliken Bortfall för mer information. </t>
  </si>
  <si>
    <t>2425</t>
  </si>
  <si>
    <t>Dorotea</t>
  </si>
  <si>
    <t>O</t>
  </si>
  <si>
    <t xml:space="preserve">1280 </t>
  </si>
  <si>
    <t>1492</t>
  </si>
  <si>
    <t>Åmål</t>
  </si>
  <si>
    <t>1907</t>
  </si>
  <si>
    <t>Surahammar</t>
  </si>
  <si>
    <t>1982</t>
  </si>
  <si>
    <t>Fagersta</t>
  </si>
  <si>
    <t>Ofullständiga uppgifter</t>
  </si>
  <si>
    <t>Antal helårsekvivalenter i åldrarna 20-64 år som försörjdes med sociala ersättningar och bidrag, efter län, 2015</t>
  </si>
  <si>
    <t>2014</t>
  </si>
  <si>
    <t>2015</t>
  </si>
  <si>
    <t>Karlstad</t>
  </si>
  <si>
    <t>3) Vissa kommuner har bortfall av uppgifterna för en eller flera månader. För dessa kommuner är uppgifterna</t>
  </si>
  <si>
    <t xml:space="preserve"> imputerade med senate kända uppgift. Se fliken Bortfall för mer information. Uppgifterna är reviderade med definitiva uppgifter.</t>
  </si>
  <si>
    <t>Antal helårsekvivalenter i åldrarna 20-64 år som försörjdes med sociala ersättningar och bidrag, efter län, 2016</t>
  </si>
  <si>
    <t>2016</t>
  </si>
  <si>
    <t>1904</t>
  </si>
  <si>
    <t>Skinnskatteberg</t>
  </si>
  <si>
    <t>2029</t>
  </si>
  <si>
    <t>Leksand</t>
  </si>
  <si>
    <t>2017</t>
  </si>
  <si>
    <t>1499</t>
  </si>
  <si>
    <t>Falköping</t>
  </si>
  <si>
    <t>1781</t>
  </si>
  <si>
    <t>Kristinehamn</t>
  </si>
  <si>
    <t>1960</t>
  </si>
  <si>
    <t>Kungsör</t>
  </si>
  <si>
    <t>Antal helårsekvivalenter i åldrarna 20-64 år som försörjdes med sociala ersättningar och bidrag, efter län, år 2017</t>
  </si>
  <si>
    <t>etbleringsersättning</t>
  </si>
  <si>
    <t>Introduktionsersättning</t>
  </si>
  <si>
    <r>
      <t>Introduktions-ersättning</t>
    </r>
    <r>
      <rPr>
        <vertAlign val="superscript"/>
        <sz val="9"/>
        <rFont val="Arial"/>
        <family val="2"/>
      </rPr>
      <t>6</t>
    </r>
  </si>
  <si>
    <t>6) För vissa personer finns det ingen information om län, därför är summan av länssiffrorna något lägre än rikssiffran.</t>
  </si>
  <si>
    <r>
      <t>Etablerings-ersättning</t>
    </r>
    <r>
      <rPr>
        <vertAlign val="superscript"/>
        <sz val="9"/>
        <rFont val="Arial"/>
        <family val="2"/>
      </rPr>
      <t>4</t>
    </r>
  </si>
  <si>
    <t>5) För vissa personer finns det ingen information om län, därför är summan av länssiffrorna något lägre än rikssiffran.</t>
  </si>
  <si>
    <r>
      <t>Introduktions-ersättning</t>
    </r>
    <r>
      <rPr>
        <vertAlign val="superscript"/>
        <sz val="9"/>
        <rFont val="Arial"/>
        <family val="2"/>
      </rPr>
      <t>5</t>
    </r>
  </si>
  <si>
    <r>
      <t>Introduktions-ersättning</t>
    </r>
    <r>
      <rPr>
        <vertAlign val="superscript"/>
        <sz val="9"/>
        <rFont val="Arial"/>
        <family val="2"/>
      </rPr>
      <t>4</t>
    </r>
  </si>
  <si>
    <t>4) För vissa personer finns det ingen information om län, därför är summan av länssiffrorna något lägre än rikssiffran.</t>
  </si>
  <si>
    <t xml:space="preserve"> imputerade med senate kända uppgift.Se fliken Bortfall för mer information. Uppgifterna är reviderade med definitiva uppgifter. </t>
  </si>
  <si>
    <t>1231</t>
  </si>
  <si>
    <t>Burlöv</t>
  </si>
  <si>
    <t>2104</t>
  </si>
  <si>
    <t>Hofors</t>
  </si>
  <si>
    <t>Antal helårsekvivalenter i åldrarna 20-64 år som försörjdes med sociala ersättningar och bidrag, efter län, år 2018</t>
  </si>
  <si>
    <r>
      <t>Etablerings-ersättning</t>
    </r>
    <r>
      <rPr>
        <vertAlign val="superscript"/>
        <sz val="9"/>
        <rFont val="Arial"/>
        <family val="2"/>
      </rPr>
      <t>4]</t>
    </r>
  </si>
  <si>
    <t>2018</t>
  </si>
  <si>
    <t>0481</t>
  </si>
  <si>
    <t>Oxelösund</t>
  </si>
  <si>
    <t>Arbetsmarkandsåtgärder är exkl. personer i etableringsuppdraget, dessa ingår i kategorin Etableringsersättning</t>
  </si>
  <si>
    <t xml:space="preserve">1) Personer som får ersättning från Sverige, men som inte är bosatta här ingår i rikssiffrorna. Av denna anledning är summan av </t>
  </si>
  <si>
    <t xml:space="preserve">2) För vissa ersättningsdagar finns det ingen information om län, därför är summan av länssiffrorna något lägre än rikssiffran. För åren 2011-2014 </t>
  </si>
  <si>
    <t>ingår personer i etableringsuppdraget. Dessa ersätts med etableringsersättning och dubbelredovisas därmed.</t>
  </si>
  <si>
    <t>2101</t>
  </si>
  <si>
    <t>Ockelbo</t>
  </si>
  <si>
    <t xml:space="preserve"> imputerade med senate kända uppgift. Se fliken Bortfall för mer information. </t>
  </si>
  <si>
    <t>2) Arbetsmarkandsåtgärder är exkl. personer i etableringsuppdraget, dessa ingår i kategorin Etableringsersättning.</t>
  </si>
  <si>
    <t>Antal helårsekvivalenter i åldrarna 20-64 år som försörjdes med sociala ersättningar och bidrag, efter län, år 2019</t>
  </si>
  <si>
    <t>2019</t>
  </si>
  <si>
    <t>0580</t>
  </si>
  <si>
    <t>Linköping</t>
  </si>
  <si>
    <t>2417</t>
  </si>
  <si>
    <t>Norsjö</t>
  </si>
  <si>
    <t>Storuman</t>
  </si>
  <si>
    <r>
      <t>Etablerings-ersättning</t>
    </r>
    <r>
      <rPr>
        <vertAlign val="superscript"/>
        <sz val="9"/>
        <rFont val="Arial"/>
        <family val="2"/>
      </rPr>
      <t>2)</t>
    </r>
  </si>
  <si>
    <t>2) För vissa personer finns det ingen information om län, därför är summan av länssiffrorna något lägre än rikssiffran.</t>
  </si>
  <si>
    <r>
      <t>Arbets-marknads-åtgärder</t>
    </r>
    <r>
      <rPr>
        <vertAlign val="superscript"/>
        <sz val="9"/>
        <rFont val="Arial"/>
        <family val="2"/>
      </rPr>
      <t>2)3)</t>
    </r>
  </si>
  <si>
    <t>3) Arbetsmarkandsåtgärder är exkl. personer i etableringsuppdraget, dessa ingår i kategorin Etableringsersättning.</t>
  </si>
  <si>
    <r>
      <t>Ekonomiskt bistånd</t>
    </r>
    <r>
      <rPr>
        <vertAlign val="superscript"/>
        <sz val="9"/>
        <rFont val="Arial"/>
        <family val="2"/>
      </rPr>
      <t>4)</t>
    </r>
  </si>
  <si>
    <t>0781</t>
  </si>
  <si>
    <t>Ljungby</t>
  </si>
  <si>
    <t>1862</t>
  </si>
  <si>
    <t>Degerfors</t>
  </si>
  <si>
    <t>Antal helårsekvivalenter i åldrarna 20-64 år som försörjdes med sociala ersättningar och bidrag, efter län, år 2020</t>
  </si>
  <si>
    <t>2020</t>
  </si>
  <si>
    <t>0126</t>
  </si>
  <si>
    <t>Huddinge</t>
  </si>
  <si>
    <t>linköping</t>
  </si>
  <si>
    <t>1214</t>
  </si>
  <si>
    <t>1285</t>
  </si>
  <si>
    <t>Eslöv</t>
  </si>
  <si>
    <t>2183</t>
  </si>
  <si>
    <t>Bollnäs</t>
  </si>
  <si>
    <t>2305</t>
  </si>
  <si>
    <t>Bräcke</t>
  </si>
  <si>
    <t>2514</t>
  </si>
  <si>
    <t>Kalix</t>
  </si>
  <si>
    <t>Antal helårsekvivalenter i åldrarna 20-64 år som försörjdes med sociala ersättningar och bidrag, efter län, år 2021</t>
  </si>
  <si>
    <t>0136</t>
  </si>
  <si>
    <t>Haninge</t>
  </si>
  <si>
    <t>0761</t>
  </si>
  <si>
    <t>Lessebo</t>
  </si>
  <si>
    <t>1081</t>
  </si>
  <si>
    <t>Ronneby</t>
  </si>
  <si>
    <t>Svalöv</t>
  </si>
  <si>
    <t>2523</t>
  </si>
  <si>
    <t>Gällivare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</si>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</sst>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#,##0.0"/>
    <numFmt numFmtId="166" formatCode="0.000"/>
  </numFmts>
  <fonts count="8" x14ac:knownFonts="1">
    <font>
      <sz val="10"/>
      <name val="Arial"/>
    </font>
    <font>
      <b/>
      <sz val="10"/>
      <name val="Arial"/>
      <family val="2"/>
    </font>
    <font>
      <sz val="9"/>
      <name val="Arial"/>
      <family val="2"/>
    </font>
    <font>
      <vertAlign val="superscript"/>
      <sz val="9"/>
      <name val="Arial"/>
      <family val="2"/>
    </font>
    <font>
      <sz val="8"/>
      <name val="Arial"/>
      <family val="2"/>
    </font>
    <font>
      <sz val="9"/>
      <name val="Helvetica"/>
      <family val="2"/>
    </font>
    <font>
      <sz val="8"/>
      <name val="Helvetica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0" fillId="0" borderId="1" xfId="0" applyBorder="1"/>
    <xf numFmtId="0" fontId="2" fillId="0" borderId="0" xfId="0" applyFont="1"/>
    <xf numFmtId="3" fontId="2" fillId="0" borderId="0" xfId="0" applyNumberFormat="1" applyFont="1"/>
    <xf numFmtId="0" fontId="2" fillId="0" borderId="2" xfId="0" applyFont="1" applyBorder="1"/>
    <xf numFmtId="0" fontId="4" fillId="0" borderId="0" xfId="0" applyFont="1" applyFill="1" applyBorder="1"/>
    <xf numFmtId="0" fontId="4" fillId="0" borderId="0" xfId="0" applyFont="1" applyBorder="1"/>
    <xf numFmtId="0" fontId="4" fillId="0" borderId="0" xfId="0" applyFont="1"/>
    <xf numFmtId="0" fontId="0" fillId="0" borderId="0" xfId="0" applyBorder="1"/>
    <xf numFmtId="0" fontId="6" fillId="0" borderId="0" xfId="0" applyFont="1"/>
    <xf numFmtId="3" fontId="5" fillId="0" borderId="2" xfId="0" applyNumberFormat="1" applyFont="1" applyBorder="1"/>
    <xf numFmtId="0" fontId="5" fillId="0" borderId="2" xfId="0" applyFont="1" applyBorder="1"/>
    <xf numFmtId="3" fontId="0" fillId="0" borderId="0" xfId="0" applyNumberFormat="1"/>
    <xf numFmtId="164" fontId="5" fillId="0" borderId="2" xfId="0" applyNumberFormat="1" applyFont="1" applyBorder="1"/>
    <xf numFmtId="164" fontId="0" fillId="0" borderId="0" xfId="0" applyNumberFormat="1"/>
    <xf numFmtId="0" fontId="0" fillId="0" borderId="3" xfId="0" applyBorder="1"/>
    <xf numFmtId="49" fontId="4" fillId="0" borderId="1" xfId="0" applyNumberFormat="1" applyFont="1" applyBorder="1"/>
    <xf numFmtId="49" fontId="6" fillId="0" borderId="0" xfId="0" applyNumberFormat="1" applyFont="1" applyBorder="1"/>
    <xf numFmtId="49" fontId="4" fillId="0" borderId="0" xfId="0" applyNumberFormat="1" applyFont="1" applyBorder="1"/>
    <xf numFmtId="0" fontId="4" fillId="0" borderId="2" xfId="0" applyFont="1" applyBorder="1"/>
    <xf numFmtId="0" fontId="4" fillId="0" borderId="2" xfId="0" applyFont="1" applyFill="1" applyBorder="1"/>
    <xf numFmtId="0" fontId="0" fillId="0" borderId="0" xfId="0" applyFill="1"/>
    <xf numFmtId="0" fontId="4" fillId="0" borderId="0" xfId="0" applyFont="1" applyFill="1"/>
    <xf numFmtId="49" fontId="4" fillId="0" borderId="0" xfId="0" applyNumberFormat="1" applyFont="1" applyFill="1" applyBorder="1"/>
    <xf numFmtId="0" fontId="7" fillId="0" borderId="0" xfId="0" applyFont="1"/>
    <xf numFmtId="165" fontId="0" fillId="0" borderId="0" xfId="0" applyNumberFormat="1"/>
    <xf numFmtId="0" fontId="2" fillId="0" borderId="2" xfId="0" applyFont="1" applyBorder="1" applyAlignment="1">
      <alignment vertical="top" wrapText="1"/>
    </xf>
    <xf numFmtId="0" fontId="2" fillId="2" borderId="0" xfId="0" applyFont="1" applyFill="1"/>
    <xf numFmtId="3" fontId="2" fillId="2" borderId="0" xfId="0" applyNumberFormat="1" applyFont="1" applyFill="1"/>
    <xf numFmtId="0" fontId="2" fillId="0" borderId="2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166" fontId="0" fillId="0" borderId="0" xfId="0" applyNumberFormat="1"/>
    <xf numFmtId="165" fontId="2" fillId="0" borderId="0" xfId="0" applyNumberFormat="1" applyFont="1"/>
    <xf numFmtId="165" fontId="2" fillId="2" borderId="0" xfId="0" applyNumberFormat="1" applyFont="1" applyFill="1"/>
    <xf numFmtId="165" fontId="5" fillId="0" borderId="2" xfId="0" applyNumberFormat="1" applyFont="1" applyBorder="1"/>
    <xf numFmtId="0" fontId="2" fillId="0" borderId="0" xfId="0" applyFont="1" applyBorder="1" applyAlignment="1">
      <alignment vertical="top" wrapText="1"/>
    </xf>
    <xf numFmtId="165" fontId="5" fillId="0" borderId="0" xfId="0" applyNumberFormat="1" applyFont="1" applyBorder="1"/>
    <xf numFmtId="0" fontId="2" fillId="0" borderId="2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2" fillId="3" borderId="2" xfId="0" applyFont="1" applyFill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49" fontId="6" fillId="0" borderId="0" xfId="0" applyNumberFormat="1" applyFont="1"/>
    <xf numFmtId="49" fontId="4" fillId="0" borderId="0" xfId="0" applyNumberFormat="1" applyFont="1"/>
    <xf numFmtId="49" fontId="6" fillId="0" borderId="2" xfId="0" applyNumberFormat="1" applyFont="1" applyBorder="1"/>
    <xf numFmtId="49" fontId="6" fillId="0" borderId="2" xfId="0" applyNumberFormat="1" applyFont="1" applyBorder="1" applyAlignment="1"/>
    <xf numFmtId="0" fontId="2" fillId="0" borderId="2" xfId="0" applyFont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211"/>
  <sheetViews>
    <sheetView workbookViewId="0">
      <pane ySplit="1" topLeftCell="A183" activePane="bottomLeft" state="frozen"/>
      <selection pane="bottomLeft" activeCell="C213" sqref="C213"/>
    </sheetView>
  </sheetViews>
  <sheetFormatPr defaultRowHeight="12.75" x14ac:dyDescent="0.2"/>
  <cols>
    <col min="1" max="1" width="6.42578125" customWidth="1"/>
    <col min="2" max="2" width="13.42578125" customWidth="1"/>
    <col min="3" max="14" width="3.85546875" customWidth="1"/>
    <col min="16" max="16" width="11.85546875" bestFit="1" customWidth="1"/>
  </cols>
  <sheetData>
    <row r="1" spans="1:27" x14ac:dyDescent="0.2">
      <c r="A1" s="1" t="s">
        <v>183</v>
      </c>
    </row>
    <row r="3" spans="1:27" x14ac:dyDescent="0.2">
      <c r="A3" s="16"/>
      <c r="B3" s="16"/>
      <c r="C3" s="46">
        <v>2011</v>
      </c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</row>
    <row r="4" spans="1:27" x14ac:dyDescent="0.2">
      <c r="A4" s="2"/>
      <c r="B4" s="2"/>
      <c r="C4" s="17" t="s">
        <v>93</v>
      </c>
      <c r="D4" s="17" t="s">
        <v>94</v>
      </c>
      <c r="E4" s="17" t="s">
        <v>95</v>
      </c>
      <c r="F4" s="17" t="s">
        <v>96</v>
      </c>
      <c r="G4" s="17" t="s">
        <v>97</v>
      </c>
      <c r="H4" s="17" t="s">
        <v>98</v>
      </c>
      <c r="I4" s="17" t="s">
        <v>99</v>
      </c>
      <c r="J4" s="17" t="s">
        <v>100</v>
      </c>
      <c r="K4" s="17" t="s">
        <v>101</v>
      </c>
      <c r="L4" s="17" t="s">
        <v>102</v>
      </c>
      <c r="M4" s="17" t="s">
        <v>103</v>
      </c>
      <c r="N4" s="17" t="s">
        <v>104</v>
      </c>
    </row>
    <row r="5" spans="1:27" x14ac:dyDescent="0.2">
      <c r="A5" s="18" t="s">
        <v>105</v>
      </c>
      <c r="B5" s="7" t="s">
        <v>106</v>
      </c>
      <c r="C5" s="8" t="s">
        <v>113</v>
      </c>
      <c r="D5" s="8" t="s">
        <v>113</v>
      </c>
      <c r="E5" s="8" t="s">
        <v>113</v>
      </c>
      <c r="F5" s="8" t="s">
        <v>113</v>
      </c>
      <c r="G5" s="8"/>
      <c r="H5" s="8"/>
      <c r="I5" s="8"/>
      <c r="J5" s="8"/>
      <c r="K5" s="8"/>
      <c r="L5" s="8"/>
      <c r="M5" s="8"/>
      <c r="N5" s="8"/>
      <c r="V5" s="8"/>
      <c r="W5" s="8"/>
      <c r="X5" s="8"/>
      <c r="Y5" s="8"/>
      <c r="Z5" s="8"/>
      <c r="AA5" s="8"/>
    </row>
    <row r="6" spans="1:27" x14ac:dyDescent="0.2">
      <c r="A6" s="18" t="s">
        <v>107</v>
      </c>
      <c r="B6" s="7" t="s">
        <v>108</v>
      </c>
      <c r="C6" s="8" t="s">
        <v>113</v>
      </c>
      <c r="D6" s="8" t="s">
        <v>113</v>
      </c>
      <c r="E6" s="8" t="s">
        <v>113</v>
      </c>
      <c r="F6" s="8" t="s">
        <v>113</v>
      </c>
      <c r="G6" s="8" t="s">
        <v>113</v>
      </c>
      <c r="H6" s="8"/>
      <c r="I6" s="8"/>
      <c r="J6" s="8"/>
      <c r="K6" s="8"/>
      <c r="L6" s="8"/>
      <c r="M6" s="8"/>
      <c r="N6" s="8"/>
      <c r="V6" s="8"/>
      <c r="W6" s="8"/>
      <c r="X6" s="8"/>
      <c r="Y6" s="8"/>
      <c r="Z6" s="8"/>
      <c r="AA6" s="8"/>
    </row>
    <row r="7" spans="1:27" x14ac:dyDescent="0.2">
      <c r="A7" s="18" t="s">
        <v>109</v>
      </c>
      <c r="B7" s="7" t="s">
        <v>110</v>
      </c>
      <c r="C7" s="8" t="s">
        <v>113</v>
      </c>
      <c r="D7" s="8" t="s">
        <v>113</v>
      </c>
      <c r="E7" s="8" t="s">
        <v>113</v>
      </c>
      <c r="F7" s="8" t="s">
        <v>113</v>
      </c>
      <c r="G7" s="8" t="s">
        <v>113</v>
      </c>
      <c r="H7" s="8"/>
      <c r="I7" s="8"/>
      <c r="J7" s="8"/>
      <c r="K7" s="8"/>
      <c r="L7" s="8"/>
      <c r="M7" s="8"/>
      <c r="N7" s="8"/>
      <c r="V7" s="8"/>
      <c r="W7" s="8"/>
      <c r="X7" s="8"/>
      <c r="Y7" s="8"/>
      <c r="Z7" s="8"/>
      <c r="AA7" s="8"/>
    </row>
    <row r="8" spans="1:27" x14ac:dyDescent="0.2">
      <c r="A8" s="18" t="s">
        <v>111</v>
      </c>
      <c r="B8" s="7" t="s">
        <v>112</v>
      </c>
      <c r="C8" s="8" t="s">
        <v>113</v>
      </c>
      <c r="D8" s="8" t="s">
        <v>113</v>
      </c>
      <c r="E8" s="8" t="s">
        <v>113</v>
      </c>
      <c r="F8" s="8" t="s">
        <v>113</v>
      </c>
      <c r="G8" s="8" t="s">
        <v>113</v>
      </c>
      <c r="H8" s="8" t="s">
        <v>113</v>
      </c>
      <c r="I8" s="8" t="s">
        <v>113</v>
      </c>
      <c r="J8" s="8" t="s">
        <v>113</v>
      </c>
      <c r="K8" s="8" t="s">
        <v>113</v>
      </c>
      <c r="L8" s="8" t="s">
        <v>113</v>
      </c>
      <c r="M8" s="8" t="s">
        <v>113</v>
      </c>
      <c r="N8" s="8" t="s">
        <v>113</v>
      </c>
      <c r="V8" s="8"/>
      <c r="W8" s="8"/>
      <c r="X8" s="8"/>
      <c r="Y8" s="8"/>
      <c r="Z8" s="8"/>
      <c r="AA8" s="8"/>
    </row>
    <row r="9" spans="1:27" x14ac:dyDescent="0.2">
      <c r="A9" s="18" t="s">
        <v>114</v>
      </c>
      <c r="B9" s="7" t="s">
        <v>115</v>
      </c>
      <c r="C9" s="8" t="s">
        <v>113</v>
      </c>
      <c r="D9" s="8" t="s">
        <v>113</v>
      </c>
      <c r="E9" s="8" t="s">
        <v>113</v>
      </c>
      <c r="F9" s="8" t="s">
        <v>113</v>
      </c>
      <c r="G9" s="8"/>
      <c r="H9" s="8"/>
      <c r="I9" s="8"/>
      <c r="J9" s="8"/>
      <c r="K9" s="8"/>
      <c r="L9" s="8"/>
      <c r="M9" s="8"/>
      <c r="N9" s="8"/>
      <c r="V9" s="8"/>
      <c r="W9" s="8"/>
      <c r="X9" s="8"/>
      <c r="Y9" s="8"/>
      <c r="Z9" s="8"/>
      <c r="AA9" s="8"/>
    </row>
    <row r="10" spans="1:27" x14ac:dyDescent="0.2">
      <c r="A10" s="18" t="s">
        <v>116</v>
      </c>
      <c r="B10" s="7" t="s">
        <v>117</v>
      </c>
      <c r="C10" s="8" t="s">
        <v>113</v>
      </c>
      <c r="D10" s="8" t="s">
        <v>113</v>
      </c>
      <c r="E10" s="8" t="s">
        <v>113</v>
      </c>
      <c r="F10" s="8" t="s">
        <v>113</v>
      </c>
      <c r="G10" s="8" t="s">
        <v>113</v>
      </c>
      <c r="H10" s="8" t="s">
        <v>113</v>
      </c>
      <c r="I10" s="8" t="s">
        <v>113</v>
      </c>
      <c r="J10" s="8" t="s">
        <v>113</v>
      </c>
      <c r="K10" s="8" t="s">
        <v>113</v>
      </c>
      <c r="L10" s="8" t="s">
        <v>113</v>
      </c>
      <c r="M10" s="8" t="s">
        <v>113</v>
      </c>
      <c r="N10" s="8" t="s">
        <v>113</v>
      </c>
      <c r="V10" s="8"/>
      <c r="W10" s="8"/>
      <c r="X10" s="8"/>
      <c r="Y10" s="8"/>
      <c r="Z10" s="8"/>
      <c r="AA10" s="8"/>
    </row>
    <row r="11" spans="1:27" x14ac:dyDescent="0.2">
      <c r="A11" s="18" t="s">
        <v>118</v>
      </c>
      <c r="B11" s="7" t="s">
        <v>119</v>
      </c>
      <c r="C11" s="8" t="s">
        <v>113</v>
      </c>
      <c r="D11" s="8" t="s">
        <v>113</v>
      </c>
      <c r="E11" s="8" t="s">
        <v>113</v>
      </c>
      <c r="F11" s="8" t="s">
        <v>113</v>
      </c>
      <c r="G11" s="8" t="s">
        <v>113</v>
      </c>
      <c r="H11" s="8" t="s">
        <v>113</v>
      </c>
      <c r="I11" s="8" t="s">
        <v>113</v>
      </c>
      <c r="J11" s="8" t="s">
        <v>113</v>
      </c>
      <c r="K11" s="8" t="s">
        <v>113</v>
      </c>
      <c r="L11" s="8" t="s">
        <v>113</v>
      </c>
      <c r="M11" s="8" t="s">
        <v>113</v>
      </c>
      <c r="N11" s="8" t="s">
        <v>113</v>
      </c>
      <c r="V11" s="8"/>
      <c r="W11" s="8"/>
      <c r="X11" s="8"/>
      <c r="Y11" s="8"/>
      <c r="Z11" s="8"/>
      <c r="AA11" s="8"/>
    </row>
    <row r="12" spans="1:27" x14ac:dyDescent="0.2">
      <c r="A12" s="18">
        <v>1730</v>
      </c>
      <c r="B12" s="7" t="s">
        <v>120</v>
      </c>
      <c r="C12" s="8" t="s">
        <v>113</v>
      </c>
      <c r="D12" s="8" t="s">
        <v>113</v>
      </c>
      <c r="E12" s="8" t="s">
        <v>113</v>
      </c>
      <c r="F12" s="8" t="s">
        <v>113</v>
      </c>
      <c r="G12" s="8" t="s">
        <v>113</v>
      </c>
      <c r="H12" s="8"/>
      <c r="I12" s="8"/>
      <c r="J12" s="8"/>
      <c r="K12" s="8"/>
      <c r="L12" s="8"/>
      <c r="M12" s="8"/>
      <c r="N12" s="8"/>
      <c r="V12" s="8"/>
      <c r="W12" s="8"/>
      <c r="X12" s="8"/>
      <c r="Y12" s="8"/>
      <c r="Z12" s="8"/>
      <c r="AA12" s="8"/>
    </row>
    <row r="13" spans="1:27" x14ac:dyDescent="0.2">
      <c r="A13" s="18" t="s">
        <v>121</v>
      </c>
      <c r="B13" s="7" t="s">
        <v>122</v>
      </c>
      <c r="C13" s="8" t="s">
        <v>113</v>
      </c>
      <c r="D13" s="8" t="s">
        <v>113</v>
      </c>
      <c r="E13" s="8" t="s">
        <v>113</v>
      </c>
      <c r="F13" s="8" t="s">
        <v>113</v>
      </c>
      <c r="G13" s="8"/>
      <c r="H13" s="8"/>
      <c r="I13" s="8"/>
      <c r="J13" s="8"/>
      <c r="K13" s="8"/>
      <c r="L13" s="8"/>
      <c r="M13" s="8"/>
      <c r="N13" s="8"/>
    </row>
    <row r="14" spans="1:27" x14ac:dyDescent="0.2">
      <c r="A14" s="18" t="s">
        <v>123</v>
      </c>
      <c r="B14" s="7" t="s">
        <v>124</v>
      </c>
      <c r="C14" s="8" t="s">
        <v>113</v>
      </c>
      <c r="D14" s="8" t="s">
        <v>113</v>
      </c>
      <c r="E14" s="8" t="s">
        <v>113</v>
      </c>
      <c r="F14" s="8" t="s">
        <v>113</v>
      </c>
      <c r="G14" s="8" t="s">
        <v>113</v>
      </c>
      <c r="H14" s="8" t="s">
        <v>113</v>
      </c>
      <c r="I14" s="8" t="s">
        <v>113</v>
      </c>
      <c r="J14" s="8" t="s">
        <v>113</v>
      </c>
      <c r="K14" s="8" t="s">
        <v>113</v>
      </c>
      <c r="L14" s="8" t="s">
        <v>113</v>
      </c>
      <c r="M14" s="8" t="s">
        <v>113</v>
      </c>
      <c r="N14" s="8" t="s">
        <v>113</v>
      </c>
    </row>
    <row r="15" spans="1:27" x14ac:dyDescent="0.2">
      <c r="A15" s="18" t="s">
        <v>125</v>
      </c>
      <c r="B15" s="7" t="s">
        <v>126</v>
      </c>
      <c r="C15" s="8" t="s">
        <v>113</v>
      </c>
      <c r="D15" s="8" t="s">
        <v>113</v>
      </c>
      <c r="E15" s="8" t="s">
        <v>113</v>
      </c>
      <c r="F15" s="8" t="s">
        <v>113</v>
      </c>
      <c r="G15" s="8" t="s">
        <v>113</v>
      </c>
      <c r="H15" s="8" t="s">
        <v>113</v>
      </c>
      <c r="I15" s="8" t="s">
        <v>113</v>
      </c>
      <c r="J15" s="8" t="s">
        <v>113</v>
      </c>
      <c r="K15" s="8" t="s">
        <v>113</v>
      </c>
      <c r="L15" s="8" t="s">
        <v>113</v>
      </c>
      <c r="M15" s="8" t="s">
        <v>113</v>
      </c>
      <c r="N15" s="8" t="s">
        <v>113</v>
      </c>
    </row>
    <row r="16" spans="1:27" x14ac:dyDescent="0.2">
      <c r="A16" s="18" t="s">
        <v>127</v>
      </c>
      <c r="B16" s="7" t="s">
        <v>233</v>
      </c>
      <c r="C16" s="8" t="s">
        <v>113</v>
      </c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</row>
    <row r="17" spans="1:22" x14ac:dyDescent="0.2">
      <c r="A17" s="18" t="s">
        <v>128</v>
      </c>
      <c r="B17" s="7" t="s">
        <v>129</v>
      </c>
      <c r="C17" s="8" t="s">
        <v>113</v>
      </c>
      <c r="D17" s="8" t="s">
        <v>113</v>
      </c>
      <c r="E17" s="8" t="s">
        <v>113</v>
      </c>
      <c r="F17" s="8"/>
      <c r="G17" s="8"/>
      <c r="H17" s="8"/>
      <c r="I17" s="8"/>
      <c r="J17" s="8"/>
      <c r="K17" s="8"/>
      <c r="L17" s="8"/>
      <c r="M17" s="8"/>
      <c r="N17" s="8"/>
    </row>
    <row r="18" spans="1:22" x14ac:dyDescent="0.2">
      <c r="A18" s="18" t="s">
        <v>130</v>
      </c>
      <c r="B18" s="7" t="s">
        <v>131</v>
      </c>
      <c r="C18" s="8" t="s">
        <v>113</v>
      </c>
      <c r="D18" s="8" t="s">
        <v>113</v>
      </c>
      <c r="E18" s="8" t="s">
        <v>113</v>
      </c>
      <c r="F18" s="8" t="s">
        <v>113</v>
      </c>
      <c r="G18" s="8" t="s">
        <v>113</v>
      </c>
      <c r="H18" s="8" t="s">
        <v>113</v>
      </c>
      <c r="I18" s="8" t="s">
        <v>113</v>
      </c>
      <c r="J18" s="8" t="s">
        <v>113</v>
      </c>
      <c r="K18" s="8" t="s">
        <v>113</v>
      </c>
      <c r="L18" s="8" t="s">
        <v>113</v>
      </c>
      <c r="M18" s="8" t="s">
        <v>113</v>
      </c>
      <c r="N18" s="8" t="s">
        <v>113</v>
      </c>
    </row>
    <row r="19" spans="1:22" x14ac:dyDescent="0.2">
      <c r="A19" s="18" t="s">
        <v>132</v>
      </c>
      <c r="B19" s="7" t="s">
        <v>133</v>
      </c>
      <c r="C19" s="8" t="s">
        <v>113</v>
      </c>
      <c r="D19" s="8" t="s">
        <v>113</v>
      </c>
      <c r="E19" s="8" t="s">
        <v>113</v>
      </c>
      <c r="F19" s="8" t="s">
        <v>113</v>
      </c>
      <c r="G19" s="8"/>
      <c r="H19" s="8"/>
      <c r="I19" s="8"/>
      <c r="J19" s="8"/>
      <c r="K19" s="8"/>
      <c r="L19" s="8"/>
      <c r="M19" s="8"/>
      <c r="N19" s="8"/>
    </row>
    <row r="20" spans="1:22" x14ac:dyDescent="0.2">
      <c r="A20" s="20"/>
      <c r="B20" s="20" t="s">
        <v>184</v>
      </c>
      <c r="C20" s="21">
        <f>COUNTA(C5:C19)</f>
        <v>15</v>
      </c>
      <c r="D20" s="21">
        <f t="shared" ref="D20:N20" si="0">COUNTA(D5:D19)</f>
        <v>14</v>
      </c>
      <c r="E20" s="21">
        <f t="shared" si="0"/>
        <v>14</v>
      </c>
      <c r="F20" s="21">
        <f t="shared" si="0"/>
        <v>13</v>
      </c>
      <c r="G20" s="21">
        <f t="shared" si="0"/>
        <v>9</v>
      </c>
      <c r="H20" s="21">
        <f t="shared" si="0"/>
        <v>6</v>
      </c>
      <c r="I20" s="21">
        <f t="shared" si="0"/>
        <v>6</v>
      </c>
      <c r="J20" s="21">
        <f t="shared" si="0"/>
        <v>6</v>
      </c>
      <c r="K20" s="21">
        <f t="shared" si="0"/>
        <v>6</v>
      </c>
      <c r="L20" s="21">
        <f t="shared" si="0"/>
        <v>6</v>
      </c>
      <c r="M20" s="21">
        <f t="shared" si="0"/>
        <v>6</v>
      </c>
      <c r="N20" s="21">
        <f t="shared" si="0"/>
        <v>6</v>
      </c>
      <c r="P20" s="6"/>
      <c r="Q20" s="6"/>
      <c r="R20" s="6"/>
      <c r="S20" s="6"/>
      <c r="T20" s="6"/>
      <c r="U20" s="6"/>
      <c r="V20" s="6"/>
    </row>
    <row r="23" spans="1:22" x14ac:dyDescent="0.2">
      <c r="A23" s="16"/>
      <c r="B23" s="16"/>
      <c r="C23" s="46" t="s">
        <v>185</v>
      </c>
      <c r="D23" s="46"/>
      <c r="E23" s="46"/>
      <c r="F23" s="46"/>
      <c r="G23" s="46"/>
      <c r="H23" s="46"/>
      <c r="I23" s="46"/>
      <c r="J23" s="46"/>
      <c r="K23" s="46"/>
      <c r="L23" s="46"/>
      <c r="M23" s="46"/>
      <c r="N23" s="46"/>
      <c r="S23" s="22"/>
    </row>
    <row r="24" spans="1:22" x14ac:dyDescent="0.2">
      <c r="A24" s="2"/>
      <c r="B24" s="2"/>
      <c r="C24" s="17" t="s">
        <v>93</v>
      </c>
      <c r="D24" s="17" t="s">
        <v>94</v>
      </c>
      <c r="E24" s="17" t="s">
        <v>95</v>
      </c>
      <c r="F24" s="17" t="s">
        <v>96</v>
      </c>
      <c r="G24" s="17" t="s">
        <v>97</v>
      </c>
      <c r="H24" s="17" t="s">
        <v>98</v>
      </c>
      <c r="I24" s="17" t="s">
        <v>99</v>
      </c>
      <c r="J24" s="17" t="s">
        <v>100</v>
      </c>
      <c r="K24" s="17" t="s">
        <v>101</v>
      </c>
      <c r="L24" s="17" t="s">
        <v>102</v>
      </c>
      <c r="M24" s="17" t="s">
        <v>103</v>
      </c>
      <c r="N24" s="17" t="s">
        <v>104</v>
      </c>
      <c r="S24" s="22"/>
    </row>
    <row r="25" spans="1:22" x14ac:dyDescent="0.2">
      <c r="A25" s="18"/>
      <c r="B25" s="7" t="s">
        <v>135</v>
      </c>
      <c r="C25" s="19" t="s">
        <v>113</v>
      </c>
      <c r="D25" s="19" t="s">
        <v>113</v>
      </c>
      <c r="E25" s="19" t="s">
        <v>113</v>
      </c>
      <c r="F25" s="19" t="s">
        <v>113</v>
      </c>
      <c r="G25" s="19" t="s">
        <v>113</v>
      </c>
      <c r="H25" s="19" t="s">
        <v>113</v>
      </c>
      <c r="I25" s="19" t="s">
        <v>113</v>
      </c>
      <c r="J25" s="19" t="s">
        <v>113</v>
      </c>
      <c r="K25" s="19" t="s">
        <v>113</v>
      </c>
      <c r="L25" s="19" t="s">
        <v>113</v>
      </c>
      <c r="M25" s="19" t="s">
        <v>113</v>
      </c>
      <c r="N25" s="19" t="s">
        <v>113</v>
      </c>
      <c r="S25" s="22"/>
    </row>
    <row r="26" spans="1:22" x14ac:dyDescent="0.2">
      <c r="A26" s="18" t="s">
        <v>105</v>
      </c>
      <c r="B26" s="7" t="s">
        <v>106</v>
      </c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 t="s">
        <v>113</v>
      </c>
      <c r="S26" s="22"/>
    </row>
    <row r="27" spans="1:22" x14ac:dyDescent="0.2">
      <c r="A27" s="18" t="s">
        <v>136</v>
      </c>
      <c r="B27" s="7" t="s">
        <v>137</v>
      </c>
      <c r="C27" s="19" t="s">
        <v>113</v>
      </c>
      <c r="D27" s="19" t="s">
        <v>113</v>
      </c>
      <c r="E27" s="19" t="s">
        <v>113</v>
      </c>
      <c r="F27" s="19" t="s">
        <v>113</v>
      </c>
      <c r="G27" s="19" t="s">
        <v>113</v>
      </c>
      <c r="H27" s="19" t="s">
        <v>113</v>
      </c>
      <c r="I27" s="19" t="s">
        <v>113</v>
      </c>
      <c r="J27" s="19" t="s">
        <v>113</v>
      </c>
      <c r="K27" s="19" t="s">
        <v>113</v>
      </c>
      <c r="L27" s="19" t="s">
        <v>113</v>
      </c>
      <c r="M27" s="19" t="s">
        <v>113</v>
      </c>
      <c r="N27" s="19" t="s">
        <v>113</v>
      </c>
      <c r="S27" s="22"/>
    </row>
    <row r="28" spans="1:22" x14ac:dyDescent="0.2">
      <c r="A28" s="18" t="s">
        <v>138</v>
      </c>
      <c r="B28" s="7" t="s">
        <v>139</v>
      </c>
      <c r="C28" s="19" t="s">
        <v>113</v>
      </c>
      <c r="D28" s="19" t="s">
        <v>113</v>
      </c>
      <c r="E28" s="19" t="s">
        <v>113</v>
      </c>
      <c r="F28" s="19" t="s">
        <v>113</v>
      </c>
      <c r="G28" s="19" t="s">
        <v>113</v>
      </c>
      <c r="H28" s="19" t="s">
        <v>113</v>
      </c>
      <c r="I28" s="19" t="s">
        <v>113</v>
      </c>
      <c r="J28" s="19" t="s">
        <v>113</v>
      </c>
      <c r="K28" s="19" t="s">
        <v>113</v>
      </c>
      <c r="L28" s="19" t="s">
        <v>113</v>
      </c>
      <c r="M28" s="19" t="s">
        <v>113</v>
      </c>
      <c r="N28" s="19" t="s">
        <v>113</v>
      </c>
      <c r="S28" s="22"/>
    </row>
    <row r="29" spans="1:22" x14ac:dyDescent="0.2">
      <c r="A29" s="18" t="s">
        <v>140</v>
      </c>
      <c r="B29" s="7" t="s">
        <v>141</v>
      </c>
      <c r="C29" s="8" t="s">
        <v>113</v>
      </c>
      <c r="D29" s="8" t="s">
        <v>113</v>
      </c>
      <c r="E29" s="8" t="s">
        <v>113</v>
      </c>
      <c r="F29" s="8"/>
      <c r="G29" s="8"/>
      <c r="H29" s="8"/>
      <c r="I29" s="8"/>
      <c r="J29" s="8"/>
      <c r="K29" s="8"/>
      <c r="L29" s="8"/>
      <c r="M29" s="8"/>
      <c r="N29" s="8"/>
      <c r="S29" s="22"/>
    </row>
    <row r="30" spans="1:22" x14ac:dyDescent="0.2">
      <c r="A30" s="18" t="s">
        <v>142</v>
      </c>
      <c r="B30" s="7" t="s">
        <v>143</v>
      </c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 t="s">
        <v>113</v>
      </c>
      <c r="S30" s="22"/>
    </row>
    <row r="31" spans="1:22" x14ac:dyDescent="0.2">
      <c r="A31" s="18" t="s">
        <v>144</v>
      </c>
      <c r="B31" s="7" t="s">
        <v>145</v>
      </c>
      <c r="C31" s="19" t="s">
        <v>113</v>
      </c>
      <c r="D31" s="19" t="s">
        <v>113</v>
      </c>
      <c r="E31" s="19" t="s">
        <v>113</v>
      </c>
      <c r="F31" s="19" t="s">
        <v>113</v>
      </c>
      <c r="G31" s="19" t="s">
        <v>113</v>
      </c>
      <c r="H31" s="19" t="s">
        <v>113</v>
      </c>
      <c r="I31" s="19" t="s">
        <v>113</v>
      </c>
      <c r="J31" s="19" t="s">
        <v>113</v>
      </c>
      <c r="K31" s="19" t="s">
        <v>113</v>
      </c>
      <c r="L31" s="19" t="s">
        <v>113</v>
      </c>
      <c r="M31" s="19" t="s">
        <v>113</v>
      </c>
      <c r="N31" s="19" t="s">
        <v>113</v>
      </c>
      <c r="S31" s="22"/>
    </row>
    <row r="32" spans="1:22" x14ac:dyDescent="0.2">
      <c r="A32" s="18" t="s">
        <v>146</v>
      </c>
      <c r="B32" s="7" t="s">
        <v>147</v>
      </c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 t="s">
        <v>113</v>
      </c>
      <c r="S32" s="22"/>
    </row>
    <row r="33" spans="1:19" x14ac:dyDescent="0.2">
      <c r="A33" s="18" t="s">
        <v>148</v>
      </c>
      <c r="B33" s="7" t="s">
        <v>149</v>
      </c>
      <c r="C33" s="8" t="s">
        <v>113</v>
      </c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S33" s="22"/>
    </row>
    <row r="34" spans="1:19" x14ac:dyDescent="0.2">
      <c r="A34" s="18" t="s">
        <v>150</v>
      </c>
      <c r="B34" s="7" t="s">
        <v>151</v>
      </c>
      <c r="C34" s="8" t="s">
        <v>113</v>
      </c>
      <c r="D34" s="8" t="s">
        <v>113</v>
      </c>
      <c r="E34" s="8"/>
      <c r="F34" s="8"/>
      <c r="G34" s="8"/>
      <c r="H34" s="8"/>
      <c r="I34" s="8"/>
      <c r="J34" s="8"/>
      <c r="K34" s="8"/>
      <c r="L34" s="8"/>
      <c r="M34" s="8"/>
      <c r="N34" s="8"/>
      <c r="S34" s="22"/>
    </row>
    <row r="35" spans="1:19" x14ac:dyDescent="0.2">
      <c r="A35" s="18" t="s">
        <v>152</v>
      </c>
      <c r="B35" s="7" t="s">
        <v>153</v>
      </c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 t="s">
        <v>113</v>
      </c>
      <c r="S35" s="22"/>
    </row>
    <row r="36" spans="1:19" x14ac:dyDescent="0.2">
      <c r="A36" s="18" t="s">
        <v>154</v>
      </c>
      <c r="B36" s="7" t="s">
        <v>155</v>
      </c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 t="s">
        <v>113</v>
      </c>
      <c r="S36" s="22"/>
    </row>
    <row r="37" spans="1:19" x14ac:dyDescent="0.2">
      <c r="A37" s="18" t="s">
        <v>156</v>
      </c>
      <c r="B37" s="7" t="s">
        <v>157</v>
      </c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 t="s">
        <v>113</v>
      </c>
      <c r="S37" s="22"/>
    </row>
    <row r="38" spans="1:19" x14ac:dyDescent="0.2">
      <c r="A38" s="18" t="s">
        <v>158</v>
      </c>
      <c r="B38" s="7" t="s">
        <v>159</v>
      </c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 t="s">
        <v>113</v>
      </c>
      <c r="S38" s="22"/>
    </row>
    <row r="39" spans="1:19" x14ac:dyDescent="0.2">
      <c r="A39" s="18" t="s">
        <v>160</v>
      </c>
      <c r="B39" s="7" t="s">
        <v>161</v>
      </c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 t="s">
        <v>113</v>
      </c>
      <c r="S39" s="22"/>
    </row>
    <row r="40" spans="1:19" x14ac:dyDescent="0.2">
      <c r="A40" s="18" t="s">
        <v>162</v>
      </c>
      <c r="B40" s="7" t="s">
        <v>163</v>
      </c>
      <c r="C40" s="8" t="s">
        <v>113</v>
      </c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S40" s="22"/>
    </row>
    <row r="41" spans="1:19" x14ac:dyDescent="0.2">
      <c r="A41" s="18" t="s">
        <v>164</v>
      </c>
      <c r="B41" s="7" t="s">
        <v>165</v>
      </c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 t="s">
        <v>113</v>
      </c>
      <c r="S41" s="22"/>
    </row>
    <row r="42" spans="1:19" x14ac:dyDescent="0.2">
      <c r="A42" s="18" t="s">
        <v>123</v>
      </c>
      <c r="B42" s="7" t="s">
        <v>124</v>
      </c>
      <c r="C42" s="8"/>
      <c r="D42" s="8"/>
      <c r="E42" s="8"/>
      <c r="F42" s="8"/>
      <c r="G42" s="8"/>
      <c r="H42" s="8"/>
      <c r="I42" s="8"/>
      <c r="J42" s="8"/>
      <c r="K42" s="8"/>
      <c r="L42" s="8"/>
      <c r="M42" s="8" t="s">
        <v>113</v>
      </c>
      <c r="N42" s="8" t="s">
        <v>113</v>
      </c>
      <c r="S42" s="22"/>
    </row>
    <row r="43" spans="1:19" x14ac:dyDescent="0.2">
      <c r="A43" s="18" t="s">
        <v>125</v>
      </c>
      <c r="B43" s="7" t="s">
        <v>126</v>
      </c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 t="s">
        <v>113</v>
      </c>
      <c r="S43" s="22"/>
    </row>
    <row r="44" spans="1:19" x14ac:dyDescent="0.2">
      <c r="A44" s="18" t="s">
        <v>166</v>
      </c>
      <c r="B44" s="7" t="s">
        <v>167</v>
      </c>
      <c r="C44" s="8" t="s">
        <v>113</v>
      </c>
      <c r="D44" s="8" t="s">
        <v>113</v>
      </c>
      <c r="E44" s="8" t="s">
        <v>113</v>
      </c>
      <c r="F44" s="8" t="s">
        <v>113</v>
      </c>
      <c r="G44" s="8"/>
      <c r="H44" s="8"/>
      <c r="I44" s="8"/>
      <c r="J44" s="8"/>
      <c r="K44" s="8"/>
      <c r="L44" s="8"/>
      <c r="M44" s="8"/>
      <c r="N44" s="8"/>
      <c r="S44" s="22"/>
    </row>
    <row r="45" spans="1:19" x14ac:dyDescent="0.2">
      <c r="A45" s="18" t="s">
        <v>168</v>
      </c>
      <c r="B45" s="7" t="s">
        <v>169</v>
      </c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 t="s">
        <v>113</v>
      </c>
      <c r="S45" s="22"/>
    </row>
    <row r="46" spans="1:19" x14ac:dyDescent="0.2">
      <c r="A46" s="18" t="s">
        <v>170</v>
      </c>
      <c r="B46" s="7" t="s">
        <v>171</v>
      </c>
      <c r="C46" s="8" t="s">
        <v>113</v>
      </c>
      <c r="D46" s="8" t="s">
        <v>113</v>
      </c>
      <c r="E46" s="8"/>
      <c r="F46" s="8"/>
      <c r="G46" s="8"/>
      <c r="H46" s="8"/>
      <c r="I46" s="8"/>
      <c r="J46" s="8"/>
      <c r="K46" s="8"/>
      <c r="L46" s="8"/>
      <c r="M46" s="8"/>
      <c r="N46" s="8"/>
      <c r="S46" s="22"/>
    </row>
    <row r="47" spans="1:19" x14ac:dyDescent="0.2">
      <c r="A47" s="18" t="s">
        <v>172</v>
      </c>
      <c r="B47" s="7" t="s">
        <v>173</v>
      </c>
      <c r="C47" s="19" t="s">
        <v>113</v>
      </c>
      <c r="D47" s="19" t="s">
        <v>113</v>
      </c>
      <c r="E47" s="19" t="s">
        <v>113</v>
      </c>
      <c r="F47" s="19" t="s">
        <v>113</v>
      </c>
      <c r="G47" s="19" t="s">
        <v>113</v>
      </c>
      <c r="H47" s="19" t="s">
        <v>113</v>
      </c>
      <c r="I47" s="19" t="s">
        <v>113</v>
      </c>
      <c r="J47" s="19" t="s">
        <v>113</v>
      </c>
      <c r="K47" s="19" t="s">
        <v>113</v>
      </c>
      <c r="L47" s="19" t="s">
        <v>113</v>
      </c>
      <c r="M47" s="19" t="s">
        <v>113</v>
      </c>
      <c r="N47" s="19" t="s">
        <v>113</v>
      </c>
      <c r="S47" s="22"/>
    </row>
    <row r="48" spans="1:19" x14ac:dyDescent="0.2">
      <c r="A48" s="18" t="s">
        <v>174</v>
      </c>
      <c r="B48" s="7" t="s">
        <v>175</v>
      </c>
      <c r="C48" s="19" t="s">
        <v>113</v>
      </c>
      <c r="D48" s="19" t="s">
        <v>113</v>
      </c>
      <c r="E48" s="19" t="s">
        <v>113</v>
      </c>
      <c r="F48" s="19" t="s">
        <v>113</v>
      </c>
      <c r="G48" s="19" t="s">
        <v>113</v>
      </c>
      <c r="H48" s="19" t="s">
        <v>113</v>
      </c>
      <c r="I48" s="19" t="s">
        <v>113</v>
      </c>
      <c r="J48" s="19" t="s">
        <v>113</v>
      </c>
      <c r="K48" s="19" t="s">
        <v>113</v>
      </c>
      <c r="L48" s="19" t="s">
        <v>113</v>
      </c>
      <c r="M48" s="19" t="s">
        <v>113</v>
      </c>
      <c r="N48" s="19" t="s">
        <v>113</v>
      </c>
      <c r="S48" s="22"/>
    </row>
    <row r="49" spans="1:22" x14ac:dyDescent="0.2">
      <c r="A49" s="18" t="s">
        <v>176</v>
      </c>
      <c r="B49" s="7" t="s">
        <v>177</v>
      </c>
      <c r="C49" s="8" t="s">
        <v>113</v>
      </c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S49" s="22"/>
    </row>
    <row r="50" spans="1:22" x14ac:dyDescent="0.2">
      <c r="A50" s="18" t="s">
        <v>130</v>
      </c>
      <c r="B50" s="7" t="s">
        <v>131</v>
      </c>
      <c r="C50" s="8" t="s">
        <v>113</v>
      </c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S50" s="22"/>
    </row>
    <row r="51" spans="1:22" x14ac:dyDescent="0.2">
      <c r="A51" s="18" t="s">
        <v>178</v>
      </c>
      <c r="B51" s="7" t="s">
        <v>179</v>
      </c>
      <c r="C51" s="19" t="s">
        <v>113</v>
      </c>
      <c r="D51" s="19" t="s">
        <v>113</v>
      </c>
      <c r="E51" s="19" t="s">
        <v>113</v>
      </c>
      <c r="F51" s="19" t="s">
        <v>113</v>
      </c>
      <c r="G51" s="19" t="s">
        <v>113</v>
      </c>
      <c r="H51" s="19" t="s">
        <v>113</v>
      </c>
      <c r="I51" s="19" t="s">
        <v>113</v>
      </c>
      <c r="J51" s="19" t="s">
        <v>113</v>
      </c>
      <c r="K51" s="19" t="s">
        <v>113</v>
      </c>
      <c r="L51" s="19" t="s">
        <v>113</v>
      </c>
      <c r="M51" s="19" t="s">
        <v>113</v>
      </c>
      <c r="N51" s="19" t="s">
        <v>113</v>
      </c>
      <c r="S51" s="22"/>
    </row>
    <row r="52" spans="1:22" x14ac:dyDescent="0.2">
      <c r="A52" s="18" t="s">
        <v>180</v>
      </c>
      <c r="B52" s="7" t="s">
        <v>181</v>
      </c>
      <c r="C52" s="8" t="s">
        <v>113</v>
      </c>
      <c r="D52" s="8" t="s">
        <v>113</v>
      </c>
      <c r="E52" s="8" t="s">
        <v>113</v>
      </c>
      <c r="F52" s="8" t="s">
        <v>113</v>
      </c>
      <c r="G52" s="8" t="s">
        <v>113</v>
      </c>
      <c r="H52" s="8"/>
      <c r="I52" s="8"/>
      <c r="J52" s="8"/>
      <c r="K52" s="8"/>
      <c r="L52" s="8"/>
      <c r="M52" s="8"/>
      <c r="N52" s="8"/>
      <c r="S52" s="22"/>
    </row>
    <row r="53" spans="1:22" x14ac:dyDescent="0.2">
      <c r="A53" s="20"/>
      <c r="B53" s="20" t="s">
        <v>184</v>
      </c>
      <c r="C53" s="21">
        <f>COUNTA(C25:C52)</f>
        <v>16</v>
      </c>
      <c r="D53" s="21">
        <f t="shared" ref="D53:N53" si="1">COUNTA(D25:D52)</f>
        <v>12</v>
      </c>
      <c r="E53" s="21">
        <f t="shared" si="1"/>
        <v>10</v>
      </c>
      <c r="F53" s="21">
        <f t="shared" si="1"/>
        <v>9</v>
      </c>
      <c r="G53" s="21">
        <f t="shared" si="1"/>
        <v>8</v>
      </c>
      <c r="H53" s="21">
        <f t="shared" si="1"/>
        <v>7</v>
      </c>
      <c r="I53" s="21">
        <f t="shared" si="1"/>
        <v>7</v>
      </c>
      <c r="J53" s="21">
        <f t="shared" si="1"/>
        <v>7</v>
      </c>
      <c r="K53" s="21">
        <f t="shared" si="1"/>
        <v>7</v>
      </c>
      <c r="L53" s="21">
        <f t="shared" si="1"/>
        <v>7</v>
      </c>
      <c r="M53" s="21">
        <f t="shared" si="1"/>
        <v>8</v>
      </c>
      <c r="N53" s="21">
        <f t="shared" si="1"/>
        <v>19</v>
      </c>
      <c r="P53" s="6"/>
      <c r="Q53" s="6"/>
      <c r="R53" s="6"/>
      <c r="S53" s="6"/>
      <c r="T53" s="6"/>
      <c r="U53" s="6"/>
      <c r="V53" s="6"/>
    </row>
    <row r="54" spans="1:22" x14ac:dyDescent="0.2">
      <c r="A54" s="7"/>
      <c r="B54" s="7"/>
      <c r="C54" s="6"/>
      <c r="D54" s="6"/>
      <c r="E54" s="6"/>
      <c r="F54" s="6"/>
      <c r="G54" s="6"/>
      <c r="H54" s="6"/>
      <c r="I54" s="6"/>
      <c r="J54" s="6"/>
      <c r="K54" s="6"/>
      <c r="L54" s="9"/>
      <c r="M54" s="9"/>
      <c r="N54" s="9"/>
    </row>
    <row r="56" spans="1:22" x14ac:dyDescent="0.2">
      <c r="A56" s="16"/>
      <c r="B56" s="16"/>
      <c r="C56" s="46" t="s">
        <v>186</v>
      </c>
      <c r="D56" s="46"/>
      <c r="E56" s="46"/>
      <c r="F56" s="46"/>
      <c r="G56" s="46"/>
      <c r="H56" s="46"/>
      <c r="I56" s="46"/>
      <c r="J56" s="46"/>
      <c r="K56" s="46"/>
      <c r="L56" s="46"/>
      <c r="M56" s="46"/>
      <c r="N56" s="46"/>
      <c r="P56" s="6"/>
      <c r="Q56" s="6"/>
      <c r="R56" s="6"/>
      <c r="S56" s="6"/>
      <c r="T56" s="6"/>
      <c r="U56" s="6"/>
      <c r="V56" s="6"/>
    </row>
    <row r="57" spans="1:22" x14ac:dyDescent="0.2">
      <c r="A57" s="2"/>
      <c r="B57" s="2"/>
      <c r="C57" s="17" t="s">
        <v>93</v>
      </c>
      <c r="D57" s="17" t="s">
        <v>94</v>
      </c>
      <c r="E57" s="17" t="s">
        <v>95</v>
      </c>
      <c r="F57" s="17" t="s">
        <v>96</v>
      </c>
      <c r="G57" s="17" t="s">
        <v>97</v>
      </c>
      <c r="H57" s="17" t="s">
        <v>98</v>
      </c>
      <c r="I57" s="17" t="s">
        <v>99</v>
      </c>
      <c r="J57" s="17" t="s">
        <v>100</v>
      </c>
      <c r="K57" s="17" t="s">
        <v>101</v>
      </c>
      <c r="L57" s="17" t="s">
        <v>102</v>
      </c>
      <c r="M57" s="17" t="s">
        <v>103</v>
      </c>
      <c r="N57" s="17" t="s">
        <v>104</v>
      </c>
      <c r="P57" s="6"/>
      <c r="Q57" s="6"/>
      <c r="R57" s="6"/>
      <c r="S57" s="6"/>
      <c r="T57" s="6"/>
      <c r="U57" s="6"/>
      <c r="V57" s="6"/>
    </row>
    <row r="58" spans="1:22" x14ac:dyDescent="0.2">
      <c r="A58" s="18" t="s">
        <v>187</v>
      </c>
      <c r="B58" s="7" t="s">
        <v>188</v>
      </c>
      <c r="C58" s="23" t="s">
        <v>113</v>
      </c>
      <c r="D58" s="23" t="s">
        <v>113</v>
      </c>
      <c r="E58" s="23" t="s">
        <v>113</v>
      </c>
      <c r="F58" s="23" t="s">
        <v>113</v>
      </c>
      <c r="G58" s="23" t="s">
        <v>113</v>
      </c>
      <c r="H58" s="23" t="s">
        <v>113</v>
      </c>
      <c r="I58" s="23" t="s">
        <v>113</v>
      </c>
      <c r="J58" s="23" t="s">
        <v>113</v>
      </c>
      <c r="K58" s="23" t="s">
        <v>113</v>
      </c>
      <c r="L58" s="23" t="s">
        <v>113</v>
      </c>
      <c r="M58" s="23" t="s">
        <v>113</v>
      </c>
      <c r="N58" s="23" t="s">
        <v>113</v>
      </c>
      <c r="P58" s="24"/>
      <c r="Q58" s="24"/>
      <c r="R58" s="24"/>
      <c r="S58" s="24"/>
      <c r="T58" s="24"/>
      <c r="U58" s="6"/>
      <c r="V58" s="6"/>
    </row>
    <row r="59" spans="1:22" x14ac:dyDescent="0.2">
      <c r="A59" s="18" t="s">
        <v>189</v>
      </c>
      <c r="B59" s="7" t="s">
        <v>190</v>
      </c>
      <c r="C59" s="23" t="s">
        <v>113</v>
      </c>
      <c r="D59" s="23" t="s">
        <v>113</v>
      </c>
      <c r="E59" s="23" t="s">
        <v>113</v>
      </c>
      <c r="F59" s="23" t="s">
        <v>113</v>
      </c>
      <c r="G59" s="23" t="s">
        <v>113</v>
      </c>
      <c r="H59" s="23" t="s">
        <v>113</v>
      </c>
      <c r="I59" s="23" t="s">
        <v>113</v>
      </c>
      <c r="J59" s="23" t="s">
        <v>113</v>
      </c>
      <c r="K59" s="23" t="s">
        <v>113</v>
      </c>
      <c r="L59" s="23" t="s">
        <v>113</v>
      </c>
      <c r="M59" s="23" t="s">
        <v>113</v>
      </c>
      <c r="N59" s="23" t="s">
        <v>113</v>
      </c>
      <c r="P59" s="24"/>
      <c r="Q59" s="24"/>
      <c r="R59" s="24"/>
      <c r="S59" s="24"/>
      <c r="T59" s="24"/>
      <c r="U59" s="6"/>
      <c r="V59" s="6"/>
    </row>
    <row r="60" spans="1:22" x14ac:dyDescent="0.2">
      <c r="A60" s="18" t="s">
        <v>134</v>
      </c>
      <c r="B60" s="7" t="s">
        <v>135</v>
      </c>
      <c r="C60" s="23" t="s">
        <v>113</v>
      </c>
      <c r="D60" s="23" t="s">
        <v>113</v>
      </c>
      <c r="E60" s="23" t="s">
        <v>113</v>
      </c>
      <c r="F60" s="23" t="s">
        <v>113</v>
      </c>
      <c r="G60" s="23" t="s">
        <v>113</v>
      </c>
      <c r="H60" s="23" t="s">
        <v>113</v>
      </c>
      <c r="I60" s="23" t="s">
        <v>113</v>
      </c>
      <c r="J60" s="23" t="s">
        <v>113</v>
      </c>
      <c r="K60" s="23" t="s">
        <v>113</v>
      </c>
      <c r="L60" s="23" t="s">
        <v>113</v>
      </c>
      <c r="M60" s="23" t="s">
        <v>113</v>
      </c>
      <c r="N60" s="23" t="s">
        <v>113</v>
      </c>
      <c r="P60" s="24"/>
      <c r="Q60" s="24"/>
      <c r="R60" s="24"/>
      <c r="S60" s="24"/>
      <c r="T60" s="24"/>
      <c r="U60" s="6"/>
      <c r="V60" s="6"/>
    </row>
    <row r="61" spans="1:22" x14ac:dyDescent="0.2">
      <c r="A61" s="18" t="s">
        <v>191</v>
      </c>
      <c r="B61" s="7" t="s">
        <v>192</v>
      </c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 t="s">
        <v>113</v>
      </c>
      <c r="P61" s="24"/>
      <c r="Q61" s="24"/>
      <c r="R61" s="24"/>
      <c r="S61" s="24"/>
      <c r="T61" s="24"/>
      <c r="U61" s="6"/>
      <c r="V61" s="6"/>
    </row>
    <row r="62" spans="1:22" x14ac:dyDescent="0.2">
      <c r="A62" s="18" t="s">
        <v>136</v>
      </c>
      <c r="B62" s="7" t="s">
        <v>137</v>
      </c>
      <c r="C62" s="23" t="s">
        <v>113</v>
      </c>
      <c r="D62" s="23" t="s">
        <v>113</v>
      </c>
      <c r="E62" s="23" t="s">
        <v>113</v>
      </c>
      <c r="F62" s="23" t="s">
        <v>113</v>
      </c>
      <c r="G62" s="23" t="s">
        <v>113</v>
      </c>
      <c r="H62" s="23" t="s">
        <v>113</v>
      </c>
      <c r="I62" s="23"/>
      <c r="J62" s="23"/>
      <c r="K62" s="23"/>
      <c r="L62" s="23"/>
      <c r="M62" s="23"/>
      <c r="N62" s="23"/>
      <c r="P62" s="24"/>
      <c r="Q62" s="24"/>
      <c r="R62" s="24"/>
      <c r="S62" s="24"/>
      <c r="T62" s="24"/>
      <c r="U62" s="6"/>
      <c r="V62" s="6"/>
    </row>
    <row r="63" spans="1:22" x14ac:dyDescent="0.2">
      <c r="A63" s="18" t="s">
        <v>138</v>
      </c>
      <c r="B63" s="7" t="s">
        <v>139</v>
      </c>
      <c r="C63" s="23" t="s">
        <v>113</v>
      </c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P63" s="24"/>
      <c r="Q63" s="24"/>
      <c r="R63" s="24"/>
      <c r="S63" s="24"/>
      <c r="T63" s="24"/>
      <c r="U63" s="6"/>
      <c r="V63" s="6"/>
    </row>
    <row r="64" spans="1:22" x14ac:dyDescent="0.2">
      <c r="A64" s="18" t="s">
        <v>142</v>
      </c>
      <c r="B64" s="7" t="s">
        <v>143</v>
      </c>
      <c r="C64" s="23"/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 t="s">
        <v>113</v>
      </c>
      <c r="P64" s="24"/>
      <c r="Q64" s="24"/>
      <c r="R64" s="24"/>
      <c r="S64" s="24"/>
      <c r="T64" s="24"/>
      <c r="U64" s="6"/>
      <c r="V64" s="6"/>
    </row>
    <row r="65" spans="1:22" x14ac:dyDescent="0.2">
      <c r="A65" s="18" t="s">
        <v>144</v>
      </c>
      <c r="B65" s="7" t="s">
        <v>145</v>
      </c>
      <c r="C65" s="23" t="s">
        <v>113</v>
      </c>
      <c r="D65" s="23" t="s">
        <v>113</v>
      </c>
      <c r="E65" s="23" t="s">
        <v>113</v>
      </c>
      <c r="F65" s="23" t="s">
        <v>113</v>
      </c>
      <c r="G65" s="23" t="s">
        <v>113</v>
      </c>
      <c r="H65" s="23" t="s">
        <v>113</v>
      </c>
      <c r="I65" s="23" t="s">
        <v>113</v>
      </c>
      <c r="J65" s="23" t="s">
        <v>113</v>
      </c>
      <c r="K65" s="23" t="s">
        <v>113</v>
      </c>
      <c r="L65" s="23" t="s">
        <v>113</v>
      </c>
      <c r="M65" s="23" t="s">
        <v>113</v>
      </c>
      <c r="N65" s="23" t="s">
        <v>113</v>
      </c>
      <c r="P65" s="24"/>
      <c r="Q65" s="24"/>
      <c r="R65" s="24"/>
      <c r="S65" s="24"/>
      <c r="T65" s="24"/>
      <c r="U65" s="6"/>
      <c r="V65" s="6"/>
    </row>
    <row r="66" spans="1:22" x14ac:dyDescent="0.2">
      <c r="A66" s="18" t="s">
        <v>193</v>
      </c>
      <c r="B66" s="7" t="s">
        <v>194</v>
      </c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 t="s">
        <v>113</v>
      </c>
      <c r="P66" s="24"/>
      <c r="Q66" s="24"/>
      <c r="R66" s="24"/>
      <c r="S66" s="24"/>
      <c r="T66" s="24"/>
      <c r="U66" s="6"/>
      <c r="V66" s="6"/>
    </row>
    <row r="67" spans="1:22" x14ac:dyDescent="0.2">
      <c r="A67" s="18" t="s">
        <v>111</v>
      </c>
      <c r="B67" s="7" t="s">
        <v>112</v>
      </c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 t="s">
        <v>113</v>
      </c>
      <c r="P67" s="24"/>
      <c r="Q67" s="24"/>
      <c r="R67" s="24"/>
      <c r="S67" s="24"/>
      <c r="T67" s="24"/>
      <c r="U67" s="6"/>
      <c r="V67" s="6"/>
    </row>
    <row r="68" spans="1:22" x14ac:dyDescent="0.2">
      <c r="A68" s="18" t="s">
        <v>146</v>
      </c>
      <c r="B68" s="7" t="s">
        <v>147</v>
      </c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 t="s">
        <v>113</v>
      </c>
      <c r="P68" s="24"/>
      <c r="Q68" s="24"/>
      <c r="R68" s="24"/>
      <c r="S68" s="24"/>
      <c r="T68" s="24"/>
      <c r="U68" s="6"/>
      <c r="V68" s="6"/>
    </row>
    <row r="69" spans="1:22" x14ac:dyDescent="0.2">
      <c r="A69" s="18" t="s">
        <v>150</v>
      </c>
      <c r="B69" s="7" t="s">
        <v>151</v>
      </c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 t="s">
        <v>113</v>
      </c>
      <c r="P69" s="24"/>
      <c r="Q69" s="24"/>
      <c r="R69" s="24"/>
      <c r="S69" s="24"/>
      <c r="T69" s="24"/>
      <c r="U69" s="6"/>
      <c r="V69" s="6"/>
    </row>
    <row r="70" spans="1:22" x14ac:dyDescent="0.2">
      <c r="A70" s="18" t="s">
        <v>195</v>
      </c>
      <c r="B70" s="7" t="s">
        <v>196</v>
      </c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 t="s">
        <v>113</v>
      </c>
      <c r="P70" s="24"/>
      <c r="Q70" s="24"/>
      <c r="R70" s="24"/>
      <c r="S70" s="24"/>
      <c r="T70" s="24"/>
      <c r="U70" s="6"/>
      <c r="V70" s="6"/>
    </row>
    <row r="71" spans="1:22" x14ac:dyDescent="0.2">
      <c r="A71" s="18" t="s">
        <v>114</v>
      </c>
      <c r="B71" s="7" t="s">
        <v>115</v>
      </c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 t="s">
        <v>113</v>
      </c>
      <c r="P71" s="24"/>
      <c r="Q71" s="24"/>
      <c r="R71" s="24"/>
      <c r="S71" s="24"/>
      <c r="T71" s="24"/>
      <c r="U71" s="6"/>
      <c r="V71" s="6"/>
    </row>
    <row r="72" spans="1:22" x14ac:dyDescent="0.2">
      <c r="A72" s="18" t="s">
        <v>197</v>
      </c>
      <c r="B72" s="7" t="s">
        <v>198</v>
      </c>
      <c r="C72" s="23"/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23" t="s">
        <v>113</v>
      </c>
      <c r="P72" s="24"/>
      <c r="Q72" s="24"/>
      <c r="R72" s="24"/>
      <c r="S72" s="24"/>
      <c r="T72" s="24"/>
      <c r="U72" s="6"/>
      <c r="V72" s="6"/>
    </row>
    <row r="73" spans="1:22" x14ac:dyDescent="0.2">
      <c r="A73" s="18" t="s">
        <v>154</v>
      </c>
      <c r="B73" s="7" t="s">
        <v>155</v>
      </c>
      <c r="C73" s="23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 t="s">
        <v>113</v>
      </c>
      <c r="P73" s="24"/>
      <c r="Q73" s="24"/>
      <c r="R73" s="24"/>
      <c r="S73" s="24"/>
      <c r="T73" s="24"/>
      <c r="U73" s="6"/>
      <c r="V73" s="6"/>
    </row>
    <row r="74" spans="1:22" x14ac:dyDescent="0.2">
      <c r="A74" s="18" t="s">
        <v>199</v>
      </c>
      <c r="B74" s="7" t="s">
        <v>200</v>
      </c>
      <c r="C74" s="23"/>
      <c r="D74" s="23"/>
      <c r="E74" s="23"/>
      <c r="F74" s="23"/>
      <c r="G74" s="23"/>
      <c r="H74" s="23"/>
      <c r="I74" s="23"/>
      <c r="J74" s="23"/>
      <c r="K74" s="23"/>
      <c r="L74" s="23"/>
      <c r="M74" s="23"/>
      <c r="N74" s="23" t="s">
        <v>113</v>
      </c>
      <c r="P74" s="24"/>
      <c r="Q74" s="24"/>
      <c r="R74" s="24"/>
      <c r="S74" s="24"/>
      <c r="T74" s="24"/>
      <c r="U74" s="6"/>
      <c r="V74" s="6"/>
    </row>
    <row r="75" spans="1:22" x14ac:dyDescent="0.2">
      <c r="A75" s="18" t="s">
        <v>156</v>
      </c>
      <c r="B75" s="7" t="s">
        <v>157</v>
      </c>
      <c r="C75" s="23"/>
      <c r="D75" s="23"/>
      <c r="E75" s="23"/>
      <c r="F75" s="23"/>
      <c r="G75" s="23"/>
      <c r="H75" s="23"/>
      <c r="I75" s="23"/>
      <c r="J75" s="23"/>
      <c r="K75" s="23"/>
      <c r="L75" s="23"/>
      <c r="M75" s="23"/>
      <c r="N75" s="23" t="s">
        <v>113</v>
      </c>
      <c r="P75" s="24"/>
      <c r="Q75" s="24"/>
      <c r="R75" s="24"/>
      <c r="S75" s="24"/>
      <c r="T75" s="24"/>
      <c r="U75" s="6"/>
      <c r="V75" s="6"/>
    </row>
    <row r="76" spans="1:22" x14ac:dyDescent="0.2">
      <c r="A76" s="18" t="s">
        <v>160</v>
      </c>
      <c r="B76" s="7" t="s">
        <v>161</v>
      </c>
      <c r="C76" s="23"/>
      <c r="D76" s="23"/>
      <c r="E76" s="23"/>
      <c r="F76" s="23"/>
      <c r="G76" s="23"/>
      <c r="H76" s="23"/>
      <c r="I76" s="23"/>
      <c r="J76" s="23"/>
      <c r="K76" s="23"/>
      <c r="L76" s="23"/>
      <c r="M76" s="23"/>
      <c r="N76" s="23" t="s">
        <v>113</v>
      </c>
      <c r="P76" s="24"/>
      <c r="Q76" s="24"/>
      <c r="R76" s="24"/>
      <c r="S76" s="24"/>
      <c r="T76" s="24"/>
      <c r="U76" s="6"/>
      <c r="V76" s="6"/>
    </row>
    <row r="77" spans="1:22" x14ac:dyDescent="0.2">
      <c r="A77" s="18" t="s">
        <v>201</v>
      </c>
      <c r="B77" s="7" t="s">
        <v>202</v>
      </c>
      <c r="C77" s="23"/>
      <c r="D77" s="23"/>
      <c r="E77" s="23"/>
      <c r="F77" s="23"/>
      <c r="G77" s="23"/>
      <c r="H77" s="23"/>
      <c r="I77" s="23"/>
      <c r="J77" s="23"/>
      <c r="K77" s="23"/>
      <c r="L77" s="23"/>
      <c r="M77" s="23"/>
      <c r="N77" s="23" t="s">
        <v>113</v>
      </c>
      <c r="P77" s="24"/>
      <c r="Q77" s="24"/>
      <c r="R77" s="24"/>
      <c r="S77" s="24"/>
      <c r="T77" s="24"/>
      <c r="U77" s="6"/>
      <c r="V77" s="6"/>
    </row>
    <row r="78" spans="1:22" x14ac:dyDescent="0.2">
      <c r="A78" s="18" t="s">
        <v>203</v>
      </c>
      <c r="B78" s="7" t="s">
        <v>204</v>
      </c>
      <c r="C78" s="23"/>
      <c r="D78" s="23"/>
      <c r="E78" s="23"/>
      <c r="F78" s="23"/>
      <c r="G78" s="23"/>
      <c r="H78" s="23"/>
      <c r="I78" s="23"/>
      <c r="J78" s="23"/>
      <c r="K78" s="23"/>
      <c r="L78" s="23"/>
      <c r="M78" s="23"/>
      <c r="N78" s="23" t="s">
        <v>113</v>
      </c>
      <c r="P78" s="24"/>
      <c r="Q78" s="24"/>
      <c r="R78" s="24"/>
      <c r="S78" s="24"/>
      <c r="T78" s="24"/>
      <c r="U78" s="6"/>
      <c r="V78" s="6"/>
    </row>
    <row r="79" spans="1:22" x14ac:dyDescent="0.2">
      <c r="A79" s="18" t="s">
        <v>125</v>
      </c>
      <c r="B79" s="7" t="s">
        <v>126</v>
      </c>
      <c r="C79" s="23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 t="s">
        <v>113</v>
      </c>
      <c r="P79" s="24"/>
      <c r="Q79" s="24"/>
      <c r="R79" s="24"/>
      <c r="S79" s="24"/>
      <c r="T79" s="24"/>
      <c r="U79" s="6"/>
      <c r="V79" s="6"/>
    </row>
    <row r="80" spans="1:22" x14ac:dyDescent="0.2">
      <c r="A80" s="18" t="s">
        <v>205</v>
      </c>
      <c r="B80" s="7" t="s">
        <v>206</v>
      </c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 t="s">
        <v>113</v>
      </c>
      <c r="P80" s="24"/>
      <c r="Q80" s="24"/>
      <c r="R80" s="24"/>
      <c r="S80" s="24"/>
      <c r="T80" s="24"/>
      <c r="U80" s="6"/>
      <c r="V80" s="6"/>
    </row>
    <row r="81" spans="1:22" x14ac:dyDescent="0.2">
      <c r="A81" s="18" t="s">
        <v>207</v>
      </c>
      <c r="B81" s="7" t="s">
        <v>208</v>
      </c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 t="s">
        <v>113</v>
      </c>
      <c r="P81" s="24"/>
      <c r="Q81" s="24"/>
      <c r="R81" s="24"/>
      <c r="S81" s="24"/>
      <c r="T81" s="24"/>
      <c r="U81" s="6"/>
      <c r="V81" s="6"/>
    </row>
    <row r="82" spans="1:22" x14ac:dyDescent="0.2">
      <c r="A82" s="18" t="s">
        <v>209</v>
      </c>
      <c r="B82" s="7" t="s">
        <v>210</v>
      </c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 t="s">
        <v>113</v>
      </c>
      <c r="P82" s="24"/>
      <c r="Q82" s="24"/>
      <c r="R82" s="24"/>
      <c r="S82" s="24"/>
      <c r="T82" s="24"/>
      <c r="U82" s="6"/>
      <c r="V82" s="6"/>
    </row>
    <row r="83" spans="1:22" x14ac:dyDescent="0.2">
      <c r="A83" s="18" t="s">
        <v>211</v>
      </c>
      <c r="B83" s="7" t="s">
        <v>212</v>
      </c>
      <c r="C83" s="23"/>
      <c r="D83" s="23"/>
      <c r="E83" s="23"/>
      <c r="F83" s="23"/>
      <c r="G83" s="23"/>
      <c r="H83" s="23"/>
      <c r="I83" s="23"/>
      <c r="J83" s="23"/>
      <c r="K83" s="23"/>
      <c r="L83" s="23"/>
      <c r="M83" s="23"/>
      <c r="N83" s="23" t="s">
        <v>113</v>
      </c>
      <c r="P83" s="24"/>
      <c r="Q83" s="24"/>
      <c r="R83" s="24"/>
      <c r="S83" s="24"/>
      <c r="T83" s="24"/>
      <c r="U83" s="6"/>
      <c r="V83" s="6"/>
    </row>
    <row r="84" spans="1:22" x14ac:dyDescent="0.2">
      <c r="A84" s="18" t="s">
        <v>213</v>
      </c>
      <c r="B84" s="7" t="s">
        <v>214</v>
      </c>
      <c r="C84" s="23" t="s">
        <v>113</v>
      </c>
      <c r="D84" s="23" t="s">
        <v>113</v>
      </c>
      <c r="E84" s="23"/>
      <c r="F84" s="23"/>
      <c r="G84" s="23"/>
      <c r="H84" s="23"/>
      <c r="I84" s="23"/>
      <c r="J84" s="23"/>
      <c r="K84" s="23"/>
      <c r="L84" s="23"/>
      <c r="M84" s="23"/>
      <c r="N84" s="23"/>
      <c r="P84" s="24"/>
      <c r="Q84" s="24"/>
      <c r="R84" s="24"/>
      <c r="S84" s="24"/>
      <c r="T84" s="24"/>
      <c r="U84" s="6"/>
      <c r="V84" s="6"/>
    </row>
    <row r="85" spans="1:22" x14ac:dyDescent="0.2">
      <c r="A85" s="18" t="s">
        <v>174</v>
      </c>
      <c r="B85" s="7" t="s">
        <v>175</v>
      </c>
      <c r="C85" s="23" t="s">
        <v>113</v>
      </c>
      <c r="D85" s="23" t="s">
        <v>113</v>
      </c>
      <c r="E85" s="23" t="s">
        <v>113</v>
      </c>
      <c r="F85" s="23" t="s">
        <v>113</v>
      </c>
      <c r="G85" s="23" t="s">
        <v>113</v>
      </c>
      <c r="H85" s="23" t="s">
        <v>113</v>
      </c>
      <c r="I85" s="23" t="s">
        <v>113</v>
      </c>
      <c r="J85" s="23" t="s">
        <v>113</v>
      </c>
      <c r="K85" s="23" t="s">
        <v>113</v>
      </c>
      <c r="L85" s="23" t="s">
        <v>113</v>
      </c>
      <c r="M85" s="23" t="s">
        <v>113</v>
      </c>
      <c r="N85" s="23" t="s">
        <v>113</v>
      </c>
      <c r="P85" s="24"/>
      <c r="Q85" s="24"/>
      <c r="R85" s="24"/>
      <c r="S85" s="24"/>
      <c r="T85" s="24"/>
      <c r="U85" s="6"/>
      <c r="V85" s="6"/>
    </row>
    <row r="86" spans="1:22" x14ac:dyDescent="0.2">
      <c r="A86" s="18" t="s">
        <v>178</v>
      </c>
      <c r="B86" s="7" t="s">
        <v>179</v>
      </c>
      <c r="C86" s="23" t="s">
        <v>113</v>
      </c>
      <c r="D86" s="23" t="s">
        <v>113</v>
      </c>
      <c r="E86" s="23" t="s">
        <v>113</v>
      </c>
      <c r="F86" s="23"/>
      <c r="G86" s="23"/>
      <c r="H86" s="23"/>
      <c r="I86" s="23"/>
      <c r="J86" s="23"/>
      <c r="K86" s="23"/>
      <c r="L86" s="23"/>
      <c r="M86" s="23"/>
      <c r="N86" s="23"/>
      <c r="P86" s="24"/>
      <c r="Q86" s="24"/>
      <c r="R86" s="24"/>
      <c r="S86" s="24"/>
      <c r="T86" s="24"/>
      <c r="U86" s="6"/>
      <c r="V86" s="6"/>
    </row>
    <row r="87" spans="1:22" x14ac:dyDescent="0.2">
      <c r="A87" s="20"/>
      <c r="B87" s="20" t="s">
        <v>184</v>
      </c>
      <c r="C87" s="21">
        <f t="shared" ref="C87:N87" si="2">COUNTA(C58:C86)</f>
        <v>9</v>
      </c>
      <c r="D87" s="21">
        <f t="shared" si="2"/>
        <v>8</v>
      </c>
      <c r="E87" s="21">
        <f t="shared" si="2"/>
        <v>7</v>
      </c>
      <c r="F87" s="21">
        <f t="shared" si="2"/>
        <v>6</v>
      </c>
      <c r="G87" s="21">
        <f t="shared" si="2"/>
        <v>6</v>
      </c>
      <c r="H87" s="21">
        <f t="shared" si="2"/>
        <v>6</v>
      </c>
      <c r="I87" s="21">
        <f t="shared" si="2"/>
        <v>5</v>
      </c>
      <c r="J87" s="21">
        <f t="shared" si="2"/>
        <v>5</v>
      </c>
      <c r="K87" s="21">
        <f t="shared" si="2"/>
        <v>5</v>
      </c>
      <c r="L87" s="21">
        <f t="shared" si="2"/>
        <v>5</v>
      </c>
      <c r="M87" s="21">
        <f t="shared" si="2"/>
        <v>5</v>
      </c>
      <c r="N87" s="21">
        <f t="shared" si="2"/>
        <v>25</v>
      </c>
      <c r="P87" s="24"/>
      <c r="Q87" s="24"/>
      <c r="R87" s="24"/>
      <c r="S87" s="24"/>
      <c r="T87" s="24"/>
      <c r="U87" s="6"/>
      <c r="V87" s="6"/>
    </row>
    <row r="88" spans="1:22" x14ac:dyDescent="0.2">
      <c r="S88" s="22"/>
    </row>
    <row r="90" spans="1:22" x14ac:dyDescent="0.2">
      <c r="A90" s="16"/>
      <c r="B90" s="16"/>
      <c r="C90" s="46" t="s">
        <v>231</v>
      </c>
      <c r="D90" s="46"/>
      <c r="E90" s="46"/>
      <c r="F90" s="46"/>
      <c r="G90" s="46"/>
      <c r="H90" s="46"/>
      <c r="I90" s="46"/>
      <c r="J90" s="46"/>
      <c r="K90" s="46"/>
      <c r="L90" s="46"/>
      <c r="M90" s="46"/>
      <c r="N90" s="46"/>
      <c r="S90" s="22"/>
    </row>
    <row r="91" spans="1:22" x14ac:dyDescent="0.2">
      <c r="A91" s="2"/>
      <c r="B91" s="2"/>
      <c r="C91" s="17" t="s">
        <v>93</v>
      </c>
      <c r="D91" s="17" t="s">
        <v>94</v>
      </c>
      <c r="E91" s="17" t="s">
        <v>95</v>
      </c>
      <c r="F91" s="17" t="s">
        <v>96</v>
      </c>
      <c r="G91" s="17" t="s">
        <v>97</v>
      </c>
      <c r="H91" s="17" t="s">
        <v>98</v>
      </c>
      <c r="I91" s="17" t="s">
        <v>99</v>
      </c>
      <c r="J91" s="17" t="s">
        <v>100</v>
      </c>
      <c r="K91" s="17" t="s">
        <v>101</v>
      </c>
      <c r="L91" s="17" t="s">
        <v>102</v>
      </c>
      <c r="M91" s="17" t="s">
        <v>103</v>
      </c>
      <c r="N91" s="17" t="s">
        <v>104</v>
      </c>
      <c r="S91" s="22"/>
    </row>
    <row r="92" spans="1:22" x14ac:dyDescent="0.2">
      <c r="A92" s="18" t="s">
        <v>187</v>
      </c>
      <c r="B92" s="7" t="s">
        <v>188</v>
      </c>
      <c r="C92" s="8" t="s">
        <v>113</v>
      </c>
      <c r="D92" s="8" t="s">
        <v>113</v>
      </c>
      <c r="E92" s="8" t="s">
        <v>221</v>
      </c>
      <c r="F92" s="8" t="s">
        <v>221</v>
      </c>
      <c r="S92" s="22"/>
    </row>
    <row r="93" spans="1:22" x14ac:dyDescent="0.2">
      <c r="A93" s="18" t="s">
        <v>134</v>
      </c>
      <c r="B93" s="7" t="s">
        <v>135</v>
      </c>
      <c r="C93" s="8" t="s">
        <v>113</v>
      </c>
      <c r="D93" s="8" t="s">
        <v>113</v>
      </c>
      <c r="E93" s="8" t="s">
        <v>113</v>
      </c>
      <c r="F93" s="8" t="s">
        <v>113</v>
      </c>
      <c r="G93" s="8" t="s">
        <v>113</v>
      </c>
      <c r="H93" s="8" t="s">
        <v>113</v>
      </c>
      <c r="I93" s="8"/>
      <c r="J93" s="8"/>
      <c r="K93" s="8"/>
      <c r="L93" s="8"/>
      <c r="M93" s="8"/>
      <c r="N93" s="8"/>
      <c r="S93" s="22"/>
    </row>
    <row r="94" spans="1:22" x14ac:dyDescent="0.2">
      <c r="A94" s="18" t="s">
        <v>191</v>
      </c>
      <c r="B94" s="7" t="s">
        <v>192</v>
      </c>
      <c r="C94" s="8" t="s">
        <v>221</v>
      </c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S94" s="22"/>
    </row>
    <row r="95" spans="1:22" x14ac:dyDescent="0.2">
      <c r="A95" s="18" t="s">
        <v>144</v>
      </c>
      <c r="B95" s="7" t="s">
        <v>145</v>
      </c>
      <c r="C95" s="8" t="s">
        <v>113</v>
      </c>
      <c r="D95" s="8" t="s">
        <v>113</v>
      </c>
      <c r="E95" s="8" t="s">
        <v>113</v>
      </c>
      <c r="F95" s="8" t="s">
        <v>113</v>
      </c>
      <c r="G95" s="8" t="s">
        <v>113</v>
      </c>
      <c r="H95" s="8" t="s">
        <v>113</v>
      </c>
      <c r="I95" s="8" t="s">
        <v>113</v>
      </c>
      <c r="J95" s="8" t="s">
        <v>113</v>
      </c>
      <c r="K95" s="8" t="s">
        <v>113</v>
      </c>
      <c r="L95" s="8" t="s">
        <v>113</v>
      </c>
      <c r="M95" s="8" t="s">
        <v>113</v>
      </c>
      <c r="N95" s="8" t="s">
        <v>113</v>
      </c>
      <c r="S95" s="22"/>
    </row>
    <row r="96" spans="1:22" x14ac:dyDescent="0.2">
      <c r="A96" s="18" t="s">
        <v>111</v>
      </c>
      <c r="B96" s="7" t="s">
        <v>112</v>
      </c>
      <c r="C96" s="8" t="s">
        <v>221</v>
      </c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S96" s="22"/>
    </row>
    <row r="97" spans="1:19" x14ac:dyDescent="0.2">
      <c r="A97" s="18" t="s">
        <v>146</v>
      </c>
      <c r="B97" s="7" t="s">
        <v>147</v>
      </c>
      <c r="C97" s="8" t="s">
        <v>221</v>
      </c>
      <c r="D97" s="8"/>
      <c r="E97" s="8"/>
      <c r="F97" s="8"/>
      <c r="G97" s="8"/>
      <c r="H97" s="8"/>
      <c r="I97" s="8"/>
      <c r="J97" s="8"/>
      <c r="K97" s="8"/>
      <c r="L97" s="8"/>
      <c r="M97" s="8"/>
      <c r="N97" s="8" t="s">
        <v>113</v>
      </c>
      <c r="S97" s="22"/>
    </row>
    <row r="98" spans="1:19" x14ac:dyDescent="0.2">
      <c r="A98" s="18" t="s">
        <v>150</v>
      </c>
      <c r="B98" s="7" t="s">
        <v>151</v>
      </c>
      <c r="C98" s="8" t="s">
        <v>221</v>
      </c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S98" s="22"/>
    </row>
    <row r="99" spans="1:19" x14ac:dyDescent="0.2">
      <c r="A99" s="18" t="s">
        <v>195</v>
      </c>
      <c r="B99" s="7" t="s">
        <v>196</v>
      </c>
      <c r="C99" s="8" t="s">
        <v>221</v>
      </c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S99" s="22"/>
    </row>
    <row r="100" spans="1:19" x14ac:dyDescent="0.2">
      <c r="A100" s="18" t="s">
        <v>114</v>
      </c>
      <c r="B100" s="7" t="s">
        <v>115</v>
      </c>
      <c r="C100" s="8" t="s">
        <v>221</v>
      </c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S100" s="22"/>
    </row>
    <row r="101" spans="1:19" x14ac:dyDescent="0.2">
      <c r="A101" s="18" t="s">
        <v>197</v>
      </c>
      <c r="B101" s="7" t="s">
        <v>198</v>
      </c>
      <c r="C101" s="8" t="s">
        <v>221</v>
      </c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S101" s="22"/>
    </row>
    <row r="102" spans="1:19" x14ac:dyDescent="0.2">
      <c r="A102" s="18" t="s">
        <v>154</v>
      </c>
      <c r="B102" s="7" t="s">
        <v>155</v>
      </c>
      <c r="C102" s="8" t="s">
        <v>221</v>
      </c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S102" s="22"/>
    </row>
    <row r="103" spans="1:19" x14ac:dyDescent="0.2">
      <c r="A103" s="18" t="s">
        <v>199</v>
      </c>
      <c r="B103" s="7" t="s">
        <v>200</v>
      </c>
      <c r="C103" s="8" t="s">
        <v>221</v>
      </c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 t="s">
        <v>113</v>
      </c>
      <c r="S103" s="22"/>
    </row>
    <row r="104" spans="1:19" x14ac:dyDescent="0.2">
      <c r="A104" s="18" t="s">
        <v>222</v>
      </c>
      <c r="B104" s="7" t="s">
        <v>157</v>
      </c>
      <c r="C104" s="8" t="s">
        <v>221</v>
      </c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 t="s">
        <v>221</v>
      </c>
      <c r="S104" s="22"/>
    </row>
    <row r="105" spans="1:19" x14ac:dyDescent="0.2">
      <c r="A105" s="18" t="s">
        <v>158</v>
      </c>
      <c r="B105" s="7" t="s">
        <v>159</v>
      </c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 t="s">
        <v>113</v>
      </c>
      <c r="S105" s="22"/>
    </row>
    <row r="106" spans="1:19" x14ac:dyDescent="0.2">
      <c r="A106" s="18" t="s">
        <v>160</v>
      </c>
      <c r="B106" s="7" t="s">
        <v>161</v>
      </c>
      <c r="C106" s="8" t="s">
        <v>221</v>
      </c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S106" s="22"/>
    </row>
    <row r="107" spans="1:19" x14ac:dyDescent="0.2">
      <c r="A107" s="18" t="s">
        <v>201</v>
      </c>
      <c r="B107" s="7" t="s">
        <v>202</v>
      </c>
      <c r="C107" s="8" t="s">
        <v>221</v>
      </c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 t="s">
        <v>113</v>
      </c>
      <c r="S107" s="22"/>
    </row>
    <row r="108" spans="1:19" x14ac:dyDescent="0.2">
      <c r="A108" s="18" t="s">
        <v>203</v>
      </c>
      <c r="B108" s="7" t="s">
        <v>204</v>
      </c>
      <c r="C108" s="8" t="s">
        <v>221</v>
      </c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S108" s="22"/>
    </row>
    <row r="109" spans="1:19" x14ac:dyDescent="0.2">
      <c r="A109" s="18" t="s">
        <v>223</v>
      </c>
      <c r="B109" s="7" t="s">
        <v>224</v>
      </c>
      <c r="C109" s="8" t="s">
        <v>221</v>
      </c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S109" s="22"/>
    </row>
    <row r="110" spans="1:19" x14ac:dyDescent="0.2">
      <c r="A110" s="18" t="s">
        <v>125</v>
      </c>
      <c r="B110" s="7" t="s">
        <v>126</v>
      </c>
      <c r="C110" s="8" t="s">
        <v>221</v>
      </c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 t="s">
        <v>113</v>
      </c>
      <c r="S110" s="22"/>
    </row>
    <row r="111" spans="1:19" x14ac:dyDescent="0.2">
      <c r="A111" s="18" t="s">
        <v>205</v>
      </c>
      <c r="B111" s="7" t="s">
        <v>206</v>
      </c>
      <c r="C111" s="8" t="s">
        <v>221</v>
      </c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 t="s">
        <v>113</v>
      </c>
      <c r="S111" s="22"/>
    </row>
    <row r="112" spans="1:19" x14ac:dyDescent="0.2">
      <c r="A112" s="18" t="s">
        <v>207</v>
      </c>
      <c r="B112" s="7" t="s">
        <v>208</v>
      </c>
      <c r="C112" s="8" t="s">
        <v>221</v>
      </c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 t="s">
        <v>113</v>
      </c>
      <c r="S112" s="22"/>
    </row>
    <row r="113" spans="1:19" x14ac:dyDescent="0.2">
      <c r="A113" s="18" t="s">
        <v>209</v>
      </c>
      <c r="B113" s="7" t="s">
        <v>210</v>
      </c>
      <c r="C113" s="8" t="s">
        <v>221</v>
      </c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 t="s">
        <v>113</v>
      </c>
      <c r="S113" s="22"/>
    </row>
    <row r="114" spans="1:19" x14ac:dyDescent="0.2">
      <c r="A114" s="18" t="s">
        <v>225</v>
      </c>
      <c r="B114" s="7" t="s">
        <v>226</v>
      </c>
      <c r="C114" s="8" t="s">
        <v>221</v>
      </c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S114" s="22"/>
    </row>
    <row r="115" spans="1:19" x14ac:dyDescent="0.2">
      <c r="A115" s="18" t="s">
        <v>211</v>
      </c>
      <c r="B115" s="7" t="s">
        <v>212</v>
      </c>
      <c r="C115" s="8" t="s">
        <v>221</v>
      </c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 t="s">
        <v>113</v>
      </c>
      <c r="S115" s="22"/>
    </row>
    <row r="116" spans="1:19" x14ac:dyDescent="0.2">
      <c r="A116" s="18" t="s">
        <v>227</v>
      </c>
      <c r="B116" s="7" t="s">
        <v>228</v>
      </c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 t="s">
        <v>221</v>
      </c>
      <c r="S116" s="22"/>
    </row>
    <row r="117" spans="1:19" x14ac:dyDescent="0.2">
      <c r="A117" s="18" t="s">
        <v>128</v>
      </c>
      <c r="B117" s="7" t="s">
        <v>129</v>
      </c>
      <c r="C117" s="8" t="s">
        <v>221</v>
      </c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 t="s">
        <v>113</v>
      </c>
      <c r="S117" s="22"/>
    </row>
    <row r="118" spans="1:19" x14ac:dyDescent="0.2">
      <c r="A118" s="18" t="s">
        <v>172</v>
      </c>
      <c r="B118" s="7" t="s">
        <v>173</v>
      </c>
      <c r="C118" s="8" t="s">
        <v>113</v>
      </c>
      <c r="D118" s="8" t="s">
        <v>113</v>
      </c>
      <c r="E118" s="8" t="s">
        <v>113</v>
      </c>
      <c r="F118" s="8" t="s">
        <v>113</v>
      </c>
      <c r="G118" s="8" t="s">
        <v>113</v>
      </c>
      <c r="H118" s="8" t="s">
        <v>113</v>
      </c>
      <c r="I118" s="8"/>
      <c r="J118" s="8"/>
      <c r="K118" s="8"/>
      <c r="L118" s="8"/>
      <c r="M118" s="8" t="s">
        <v>113</v>
      </c>
      <c r="N118" s="8" t="s">
        <v>113</v>
      </c>
      <c r="S118" s="22"/>
    </row>
    <row r="119" spans="1:19" x14ac:dyDescent="0.2">
      <c r="A119" s="18" t="s">
        <v>174</v>
      </c>
      <c r="B119" s="7" t="s">
        <v>175</v>
      </c>
      <c r="C119" s="8" t="s">
        <v>113</v>
      </c>
      <c r="D119" s="8" t="s">
        <v>113</v>
      </c>
      <c r="E119" s="8" t="s">
        <v>113</v>
      </c>
      <c r="F119" s="8" t="s">
        <v>113</v>
      </c>
      <c r="G119" s="8" t="s">
        <v>113</v>
      </c>
      <c r="H119" s="8" t="s">
        <v>113</v>
      </c>
      <c r="I119" s="8" t="s">
        <v>113</v>
      </c>
      <c r="J119" s="8" t="s">
        <v>113</v>
      </c>
      <c r="K119" s="8" t="s">
        <v>113</v>
      </c>
      <c r="L119" s="8" t="s">
        <v>113</v>
      </c>
      <c r="M119" s="8" t="s">
        <v>113</v>
      </c>
      <c r="N119" s="8" t="s">
        <v>113</v>
      </c>
      <c r="S119" s="22"/>
    </row>
    <row r="120" spans="1:19" x14ac:dyDescent="0.2">
      <c r="A120" s="18" t="s">
        <v>219</v>
      </c>
      <c r="B120" s="7" t="s">
        <v>220</v>
      </c>
      <c r="C120" s="8" t="s">
        <v>113</v>
      </c>
      <c r="D120" s="8" t="s">
        <v>113</v>
      </c>
      <c r="E120" s="8" t="s">
        <v>113</v>
      </c>
      <c r="F120" s="8" t="s">
        <v>113</v>
      </c>
      <c r="G120" s="8" t="s">
        <v>113</v>
      </c>
      <c r="H120" s="8" t="s">
        <v>113</v>
      </c>
      <c r="I120" s="8" t="s">
        <v>113</v>
      </c>
      <c r="J120" s="8" t="s">
        <v>113</v>
      </c>
      <c r="K120" s="8" t="s">
        <v>113</v>
      </c>
      <c r="L120" s="8" t="s">
        <v>113</v>
      </c>
      <c r="M120" s="8" t="s">
        <v>113</v>
      </c>
      <c r="N120" s="8" t="s">
        <v>221</v>
      </c>
      <c r="S120" s="22"/>
    </row>
    <row r="121" spans="1:19" x14ac:dyDescent="0.2">
      <c r="A121" s="20"/>
      <c r="B121" s="20" t="s">
        <v>184</v>
      </c>
      <c r="C121" s="21">
        <f t="shared" ref="C121:N121" si="3">COUNTA(C92:C120)</f>
        <v>27</v>
      </c>
      <c r="D121" s="21">
        <f t="shared" si="3"/>
        <v>6</v>
      </c>
      <c r="E121" s="21">
        <f t="shared" si="3"/>
        <v>6</v>
      </c>
      <c r="F121" s="21">
        <f t="shared" si="3"/>
        <v>6</v>
      </c>
      <c r="G121" s="21">
        <f t="shared" si="3"/>
        <v>5</v>
      </c>
      <c r="H121" s="21">
        <f t="shared" si="3"/>
        <v>5</v>
      </c>
      <c r="I121" s="21">
        <f t="shared" si="3"/>
        <v>3</v>
      </c>
      <c r="J121" s="21">
        <f t="shared" si="3"/>
        <v>3</v>
      </c>
      <c r="K121" s="21">
        <f t="shared" si="3"/>
        <v>3</v>
      </c>
      <c r="L121" s="21">
        <f t="shared" si="3"/>
        <v>3</v>
      </c>
      <c r="M121" s="21">
        <f t="shared" si="3"/>
        <v>4</v>
      </c>
      <c r="N121" s="21">
        <f t="shared" si="3"/>
        <v>16</v>
      </c>
      <c r="S121" s="22"/>
    </row>
    <row r="123" spans="1:19" x14ac:dyDescent="0.2">
      <c r="A123" s="7"/>
      <c r="B123" s="7"/>
    </row>
    <row r="124" spans="1:19" x14ac:dyDescent="0.2">
      <c r="A124" s="16"/>
      <c r="B124" s="16"/>
      <c r="C124" s="46" t="s">
        <v>232</v>
      </c>
      <c r="D124" s="46"/>
      <c r="E124" s="46"/>
      <c r="F124" s="46"/>
      <c r="G124" s="46"/>
      <c r="H124" s="46"/>
      <c r="I124" s="46"/>
      <c r="J124" s="46"/>
      <c r="K124" s="46"/>
      <c r="L124" s="46"/>
      <c r="M124" s="46"/>
      <c r="N124" s="46"/>
      <c r="S124" s="22"/>
    </row>
    <row r="125" spans="1:19" x14ac:dyDescent="0.2">
      <c r="A125" s="2"/>
      <c r="B125" s="2"/>
      <c r="C125" s="17" t="s">
        <v>93</v>
      </c>
      <c r="D125" s="17" t="s">
        <v>94</v>
      </c>
      <c r="E125" s="17" t="s">
        <v>95</v>
      </c>
      <c r="F125" s="17" t="s">
        <v>96</v>
      </c>
      <c r="G125" s="17" t="s">
        <v>97</v>
      </c>
      <c r="H125" s="17" t="s">
        <v>98</v>
      </c>
      <c r="I125" s="17" t="s">
        <v>99</v>
      </c>
      <c r="J125" s="17" t="s">
        <v>100</v>
      </c>
      <c r="K125" s="17" t="s">
        <v>101</v>
      </c>
      <c r="L125" s="17" t="s">
        <v>102</v>
      </c>
      <c r="M125" s="17" t="s">
        <v>103</v>
      </c>
      <c r="N125" s="17" t="s">
        <v>104</v>
      </c>
      <c r="S125" s="22"/>
    </row>
    <row r="126" spans="1:19" x14ac:dyDescent="0.2">
      <c r="A126" s="18" t="s">
        <v>146</v>
      </c>
      <c r="B126" s="7" t="s">
        <v>147</v>
      </c>
      <c r="C126" s="8" t="s">
        <v>221</v>
      </c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 t="s">
        <v>113</v>
      </c>
      <c r="S126" s="22"/>
    </row>
    <row r="127" spans="1:19" x14ac:dyDescent="0.2">
      <c r="A127" s="18" t="s">
        <v>150</v>
      </c>
      <c r="B127" s="7" t="s">
        <v>151</v>
      </c>
      <c r="C127" s="8" t="s">
        <v>221</v>
      </c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S127" s="22"/>
    </row>
    <row r="128" spans="1:19" x14ac:dyDescent="0.2">
      <c r="A128" s="18" t="s">
        <v>154</v>
      </c>
      <c r="B128" s="7" t="s">
        <v>155</v>
      </c>
      <c r="C128" s="8" t="s">
        <v>221</v>
      </c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 t="s">
        <v>113</v>
      </c>
      <c r="S128" s="22"/>
    </row>
    <row r="129" spans="1:19" x14ac:dyDescent="0.2">
      <c r="A129" s="18" t="s">
        <v>156</v>
      </c>
      <c r="B129" s="7" t="s">
        <v>159</v>
      </c>
      <c r="C129" s="19" t="s">
        <v>221</v>
      </c>
      <c r="D129" s="19"/>
      <c r="E129" s="19"/>
      <c r="F129" s="19"/>
      <c r="G129" s="19"/>
      <c r="H129" s="19"/>
      <c r="I129" s="19"/>
      <c r="J129" s="19"/>
      <c r="K129" s="19"/>
      <c r="L129" s="19"/>
      <c r="M129" s="19"/>
      <c r="N129" s="19"/>
      <c r="S129" s="22"/>
    </row>
    <row r="130" spans="1:19" x14ac:dyDescent="0.2">
      <c r="A130" s="18" t="s">
        <v>158</v>
      </c>
      <c r="B130" s="7" t="s">
        <v>157</v>
      </c>
      <c r="C130" s="19" t="s">
        <v>221</v>
      </c>
      <c r="D130" s="19"/>
      <c r="E130" s="19"/>
      <c r="F130" s="19"/>
      <c r="G130" s="19"/>
      <c r="H130" s="19"/>
      <c r="I130" s="19"/>
      <c r="J130" s="19"/>
      <c r="K130" s="19"/>
      <c r="L130" s="19"/>
      <c r="M130" s="19"/>
      <c r="N130" s="19"/>
      <c r="S130" s="22"/>
    </row>
    <row r="131" spans="1:19" x14ac:dyDescent="0.2">
      <c r="A131" s="18" t="s">
        <v>201</v>
      </c>
      <c r="B131" s="7" t="s">
        <v>202</v>
      </c>
      <c r="C131" s="8" t="s">
        <v>221</v>
      </c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S131" s="22"/>
    </row>
    <row r="132" spans="1:19" x14ac:dyDescent="0.2">
      <c r="A132" s="18" t="s">
        <v>203</v>
      </c>
      <c r="B132" s="7" t="s">
        <v>204</v>
      </c>
      <c r="C132" s="8" t="s">
        <v>221</v>
      </c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S132" s="22"/>
    </row>
    <row r="133" spans="1:19" x14ac:dyDescent="0.2">
      <c r="A133" s="18" t="s">
        <v>125</v>
      </c>
      <c r="B133" s="7" t="s">
        <v>126</v>
      </c>
      <c r="C133" s="8" t="s">
        <v>221</v>
      </c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 t="s">
        <v>113</v>
      </c>
      <c r="S133" s="22"/>
    </row>
    <row r="134" spans="1:19" x14ac:dyDescent="0.2">
      <c r="A134" s="18" t="s">
        <v>207</v>
      </c>
      <c r="B134" s="7" t="s">
        <v>208</v>
      </c>
      <c r="C134" s="8" t="s">
        <v>221</v>
      </c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 t="s">
        <v>113</v>
      </c>
      <c r="S134" s="22"/>
    </row>
    <row r="135" spans="1:19" x14ac:dyDescent="0.2">
      <c r="A135" s="18" t="s">
        <v>209</v>
      </c>
      <c r="B135" s="7" t="s">
        <v>210</v>
      </c>
      <c r="C135" s="8" t="s">
        <v>221</v>
      </c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 t="s">
        <v>113</v>
      </c>
      <c r="S135" s="22"/>
    </row>
    <row r="136" spans="1:19" x14ac:dyDescent="0.2">
      <c r="A136" s="20"/>
      <c r="B136" s="20" t="s">
        <v>184</v>
      </c>
      <c r="C136" s="21">
        <f t="shared" ref="C136:N136" si="4">COUNTA(C126:C135)</f>
        <v>10</v>
      </c>
      <c r="D136" s="21">
        <f t="shared" si="4"/>
        <v>0</v>
      </c>
      <c r="E136" s="21">
        <f t="shared" si="4"/>
        <v>0</v>
      </c>
      <c r="F136" s="21">
        <f t="shared" si="4"/>
        <v>0</v>
      </c>
      <c r="G136" s="21">
        <f t="shared" si="4"/>
        <v>0</v>
      </c>
      <c r="H136" s="21">
        <f t="shared" si="4"/>
        <v>0</v>
      </c>
      <c r="I136" s="21">
        <f t="shared" si="4"/>
        <v>0</v>
      </c>
      <c r="J136" s="21">
        <f t="shared" si="4"/>
        <v>0</v>
      </c>
      <c r="K136" s="21">
        <f t="shared" si="4"/>
        <v>0</v>
      </c>
      <c r="L136" s="21">
        <f t="shared" si="4"/>
        <v>0</v>
      </c>
      <c r="M136" s="21">
        <f t="shared" si="4"/>
        <v>0</v>
      </c>
      <c r="N136" s="21">
        <f t="shared" si="4"/>
        <v>5</v>
      </c>
      <c r="S136" s="22"/>
    </row>
    <row r="137" spans="1:19" x14ac:dyDescent="0.2">
      <c r="A137" s="7"/>
      <c r="B137" s="7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S137" s="22"/>
    </row>
    <row r="138" spans="1:19" ht="12.75" customHeight="1" x14ac:dyDescent="0.2"/>
    <row r="139" spans="1:19" ht="12.75" customHeight="1" x14ac:dyDescent="0.2">
      <c r="A139" s="16"/>
      <c r="B139" s="16"/>
      <c r="C139" s="46" t="s">
        <v>237</v>
      </c>
      <c r="D139" s="46"/>
      <c r="E139" s="46"/>
      <c r="F139" s="46"/>
      <c r="G139" s="46"/>
      <c r="H139" s="46"/>
      <c r="I139" s="46"/>
      <c r="J139" s="46"/>
      <c r="K139" s="46"/>
      <c r="L139" s="46"/>
      <c r="M139" s="46"/>
      <c r="N139" s="46"/>
    </row>
    <row r="140" spans="1:19" ht="12.75" customHeight="1" x14ac:dyDescent="0.2">
      <c r="A140" s="2"/>
      <c r="B140" s="2"/>
      <c r="C140" s="17" t="s">
        <v>93</v>
      </c>
      <c r="D140" s="17" t="s">
        <v>94</v>
      </c>
      <c r="E140" s="17" t="s">
        <v>95</v>
      </c>
      <c r="F140" s="17" t="s">
        <v>96</v>
      </c>
      <c r="G140" s="17" t="s">
        <v>97</v>
      </c>
      <c r="H140" s="17" t="s">
        <v>98</v>
      </c>
      <c r="I140" s="17" t="s">
        <v>99</v>
      </c>
      <c r="J140" s="17" t="s">
        <v>100</v>
      </c>
      <c r="K140" s="17" t="s">
        <v>101</v>
      </c>
      <c r="L140" s="17" t="s">
        <v>102</v>
      </c>
      <c r="M140" s="17" t="s">
        <v>103</v>
      </c>
      <c r="N140" s="17" t="s">
        <v>104</v>
      </c>
    </row>
    <row r="141" spans="1:19" ht="12.75" customHeight="1" x14ac:dyDescent="0.2">
      <c r="A141" s="18" t="s">
        <v>138</v>
      </c>
      <c r="B141" s="7" t="s">
        <v>139</v>
      </c>
      <c r="C141" s="8" t="s">
        <v>113</v>
      </c>
      <c r="D141" s="8" t="s">
        <v>113</v>
      </c>
      <c r="E141" s="8" t="s">
        <v>113</v>
      </c>
      <c r="F141" s="8" t="s">
        <v>113</v>
      </c>
      <c r="G141" s="8" t="s">
        <v>113</v>
      </c>
      <c r="H141" s="8" t="s">
        <v>113</v>
      </c>
      <c r="I141" s="8" t="s">
        <v>113</v>
      </c>
      <c r="J141" s="8" t="s">
        <v>113</v>
      </c>
      <c r="K141" s="8" t="s">
        <v>113</v>
      </c>
      <c r="L141" s="8" t="s">
        <v>113</v>
      </c>
      <c r="M141" s="8" t="s">
        <v>113</v>
      </c>
      <c r="N141" s="8" t="s">
        <v>113</v>
      </c>
    </row>
    <row r="142" spans="1:19" ht="12.75" customHeight="1" x14ac:dyDescent="0.2">
      <c r="A142" s="18" t="s">
        <v>121</v>
      </c>
      <c r="B142" s="7" t="s">
        <v>122</v>
      </c>
      <c r="C142" s="8" t="s">
        <v>221</v>
      </c>
      <c r="D142" s="8" t="s">
        <v>221</v>
      </c>
      <c r="E142" s="8" t="s">
        <v>221</v>
      </c>
      <c r="F142" s="8" t="s">
        <v>221</v>
      </c>
      <c r="G142" s="8" t="s">
        <v>221</v>
      </c>
      <c r="H142" s="8" t="s">
        <v>221</v>
      </c>
      <c r="I142" s="8" t="s">
        <v>221</v>
      </c>
      <c r="J142" s="8" t="s">
        <v>221</v>
      </c>
      <c r="K142" s="8" t="s">
        <v>221</v>
      </c>
      <c r="L142" s="8" t="s">
        <v>221</v>
      </c>
      <c r="M142" s="8" t="s">
        <v>221</v>
      </c>
      <c r="N142" s="8" t="s">
        <v>221</v>
      </c>
    </row>
    <row r="143" spans="1:19" ht="12.75" customHeight="1" x14ac:dyDescent="0.2">
      <c r="A143" s="18" t="s">
        <v>238</v>
      </c>
      <c r="B143" s="7" t="s">
        <v>239</v>
      </c>
      <c r="C143" s="8" t="s">
        <v>221</v>
      </c>
      <c r="D143" s="8" t="s">
        <v>221</v>
      </c>
      <c r="E143" s="8" t="s">
        <v>221</v>
      </c>
      <c r="F143" s="8" t="s">
        <v>221</v>
      </c>
      <c r="G143" s="8" t="s">
        <v>221</v>
      </c>
      <c r="H143" s="8" t="s">
        <v>221</v>
      </c>
      <c r="I143" s="8" t="s">
        <v>221</v>
      </c>
      <c r="J143" s="8" t="s">
        <v>221</v>
      </c>
      <c r="K143" s="8" t="s">
        <v>221</v>
      </c>
      <c r="L143" s="8" t="s">
        <v>221</v>
      </c>
      <c r="M143" s="8" t="s">
        <v>221</v>
      </c>
      <c r="N143" s="8" t="s">
        <v>221</v>
      </c>
    </row>
    <row r="144" spans="1:19" ht="12.75" customHeight="1" x14ac:dyDescent="0.2">
      <c r="A144" s="18" t="s">
        <v>240</v>
      </c>
      <c r="B144" s="7" t="s">
        <v>241</v>
      </c>
      <c r="C144" s="19" t="s">
        <v>221</v>
      </c>
      <c r="D144" s="19" t="s">
        <v>221</v>
      </c>
      <c r="E144" s="19" t="s">
        <v>221</v>
      </c>
      <c r="F144" s="19" t="s">
        <v>221</v>
      </c>
      <c r="G144" s="19" t="s">
        <v>221</v>
      </c>
      <c r="H144" s="19" t="s">
        <v>221</v>
      </c>
      <c r="I144" s="19" t="s">
        <v>221</v>
      </c>
      <c r="J144" s="19" t="s">
        <v>221</v>
      </c>
      <c r="K144" s="19" t="s">
        <v>221</v>
      </c>
      <c r="L144" s="19" t="s">
        <v>221</v>
      </c>
      <c r="M144" s="19" t="s">
        <v>221</v>
      </c>
      <c r="N144" s="19" t="s">
        <v>221</v>
      </c>
    </row>
    <row r="145" spans="1:19" ht="12.75" customHeight="1" x14ac:dyDescent="0.2">
      <c r="A145" s="20"/>
      <c r="B145" s="20" t="s">
        <v>184</v>
      </c>
      <c r="C145" s="21">
        <f t="shared" ref="C145:N145" si="5">COUNTA(C141:C144)</f>
        <v>4</v>
      </c>
      <c r="D145" s="21">
        <f t="shared" si="5"/>
        <v>4</v>
      </c>
      <c r="E145" s="21">
        <f t="shared" si="5"/>
        <v>4</v>
      </c>
      <c r="F145" s="21">
        <f t="shared" si="5"/>
        <v>4</v>
      </c>
      <c r="G145" s="21">
        <f t="shared" si="5"/>
        <v>4</v>
      </c>
      <c r="H145" s="21">
        <f t="shared" si="5"/>
        <v>4</v>
      </c>
      <c r="I145" s="21">
        <f t="shared" si="5"/>
        <v>4</v>
      </c>
      <c r="J145" s="21">
        <f t="shared" si="5"/>
        <v>4</v>
      </c>
      <c r="K145" s="21">
        <f t="shared" si="5"/>
        <v>4</v>
      </c>
      <c r="L145" s="21">
        <f t="shared" si="5"/>
        <v>4</v>
      </c>
      <c r="M145" s="21">
        <f t="shared" si="5"/>
        <v>4</v>
      </c>
      <c r="N145" s="21">
        <f t="shared" si="5"/>
        <v>4</v>
      </c>
    </row>
    <row r="146" spans="1:19" ht="12.75" customHeight="1" x14ac:dyDescent="0.2">
      <c r="A146" s="7"/>
      <c r="B146" s="7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</row>
    <row r="147" spans="1:19" x14ac:dyDescent="0.2">
      <c r="A147" s="7"/>
      <c r="B147" s="7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S147" s="22"/>
    </row>
    <row r="148" spans="1:19" ht="12.75" customHeight="1" x14ac:dyDescent="0.2">
      <c r="A148" s="16"/>
      <c r="B148" s="16"/>
      <c r="C148" s="46" t="s">
        <v>242</v>
      </c>
      <c r="D148" s="46"/>
      <c r="E148" s="46"/>
      <c r="F148" s="46"/>
      <c r="G148" s="46"/>
      <c r="H148" s="46"/>
      <c r="I148" s="46"/>
      <c r="J148" s="46"/>
      <c r="K148" s="46"/>
      <c r="L148" s="46"/>
      <c r="M148" s="46"/>
      <c r="N148" s="46"/>
    </row>
    <row r="149" spans="1:19" ht="12.75" customHeight="1" x14ac:dyDescent="0.2">
      <c r="A149" s="2"/>
      <c r="B149" s="2"/>
      <c r="C149" s="17" t="s">
        <v>93</v>
      </c>
      <c r="D149" s="17" t="s">
        <v>94</v>
      </c>
      <c r="E149" s="17" t="s">
        <v>95</v>
      </c>
      <c r="F149" s="17" t="s">
        <v>96</v>
      </c>
      <c r="G149" s="17" t="s">
        <v>97</v>
      </c>
      <c r="H149" s="17" t="s">
        <v>98</v>
      </c>
      <c r="I149" s="17" t="s">
        <v>99</v>
      </c>
      <c r="J149" s="17" t="s">
        <v>100</v>
      </c>
      <c r="K149" s="17" t="s">
        <v>101</v>
      </c>
      <c r="L149" s="17" t="s">
        <v>102</v>
      </c>
      <c r="M149" s="17" t="s">
        <v>103</v>
      </c>
      <c r="N149" s="17" t="s">
        <v>104</v>
      </c>
    </row>
    <row r="150" spans="1:19" ht="12.75" customHeight="1" x14ac:dyDescent="0.2">
      <c r="A150" s="18" t="s">
        <v>260</v>
      </c>
      <c r="B150" s="7" t="s">
        <v>261</v>
      </c>
      <c r="C150" s="8" t="s">
        <v>113</v>
      </c>
      <c r="D150" s="8" t="s">
        <v>113</v>
      </c>
      <c r="E150" s="8" t="s">
        <v>113</v>
      </c>
      <c r="F150" s="8" t="s">
        <v>113</v>
      </c>
      <c r="G150" s="8" t="s">
        <v>113</v>
      </c>
      <c r="H150" s="8" t="s">
        <v>113</v>
      </c>
      <c r="I150" s="8" t="s">
        <v>113</v>
      </c>
      <c r="J150" s="8" t="s">
        <v>113</v>
      </c>
      <c r="K150" s="8" t="s">
        <v>113</v>
      </c>
      <c r="L150" s="8" t="s">
        <v>113</v>
      </c>
      <c r="M150" s="8" t="s">
        <v>113</v>
      </c>
      <c r="N150" s="8" t="s">
        <v>113</v>
      </c>
    </row>
    <row r="151" spans="1:19" ht="12.75" customHeight="1" x14ac:dyDescent="0.2">
      <c r="A151" s="18" t="s">
        <v>195</v>
      </c>
      <c r="B151" s="7" t="s">
        <v>196</v>
      </c>
      <c r="C151" s="8" t="s">
        <v>113</v>
      </c>
      <c r="D151" s="8" t="s">
        <v>113</v>
      </c>
      <c r="E151" s="8" t="s">
        <v>113</v>
      </c>
      <c r="F151" s="8" t="s">
        <v>113</v>
      </c>
      <c r="G151" s="8" t="s">
        <v>113</v>
      </c>
      <c r="H151" s="8" t="s">
        <v>113</v>
      </c>
      <c r="I151" s="8" t="s">
        <v>113</v>
      </c>
      <c r="J151" s="8" t="s">
        <v>113</v>
      </c>
      <c r="K151" s="8" t="s">
        <v>113</v>
      </c>
      <c r="L151" s="8" t="s">
        <v>113</v>
      </c>
      <c r="M151" s="8" t="s">
        <v>113</v>
      </c>
      <c r="N151" s="8" t="s">
        <v>113</v>
      </c>
    </row>
    <row r="152" spans="1:19" ht="12.75" customHeight="1" x14ac:dyDescent="0.2">
      <c r="A152" s="18" t="s">
        <v>243</v>
      </c>
      <c r="B152" s="7" t="s">
        <v>244</v>
      </c>
      <c r="C152" s="8" t="s">
        <v>113</v>
      </c>
      <c r="D152" s="8" t="s">
        <v>113</v>
      </c>
      <c r="E152" s="8" t="s">
        <v>113</v>
      </c>
      <c r="F152" s="8" t="s">
        <v>113</v>
      </c>
      <c r="G152" s="8" t="s">
        <v>113</v>
      </c>
      <c r="H152" s="8" t="s">
        <v>113</v>
      </c>
      <c r="I152" s="8" t="s">
        <v>113</v>
      </c>
      <c r="J152" s="8" t="s">
        <v>113</v>
      </c>
      <c r="K152" s="8" t="s">
        <v>113</v>
      </c>
      <c r="L152" s="8" t="s">
        <v>113</v>
      </c>
      <c r="M152" s="8" t="s">
        <v>113</v>
      </c>
      <c r="N152" s="8" t="s">
        <v>113</v>
      </c>
    </row>
    <row r="153" spans="1:19" ht="12.75" customHeight="1" x14ac:dyDescent="0.2">
      <c r="A153" s="18" t="s">
        <v>245</v>
      </c>
      <c r="B153" s="7" t="s">
        <v>246</v>
      </c>
      <c r="C153" s="8" t="s">
        <v>221</v>
      </c>
      <c r="D153" s="8" t="s">
        <v>221</v>
      </c>
      <c r="E153" s="8"/>
      <c r="F153" s="8"/>
      <c r="G153" s="8"/>
      <c r="H153" s="8"/>
      <c r="I153" s="8"/>
      <c r="J153" s="8"/>
      <c r="K153" s="19"/>
      <c r="L153" s="8"/>
      <c r="M153" s="8"/>
      <c r="N153" s="8"/>
    </row>
    <row r="154" spans="1:19" ht="12.75" customHeight="1" x14ac:dyDescent="0.2">
      <c r="A154" s="18" t="s">
        <v>247</v>
      </c>
      <c r="B154" s="7" t="s">
        <v>248</v>
      </c>
      <c r="C154" s="8" t="s">
        <v>221</v>
      </c>
      <c r="D154" s="8" t="s">
        <v>221</v>
      </c>
      <c r="E154" s="8" t="s">
        <v>221</v>
      </c>
      <c r="F154" s="8" t="s">
        <v>221</v>
      </c>
      <c r="G154" s="8" t="s">
        <v>221</v>
      </c>
      <c r="H154" s="8" t="s">
        <v>221</v>
      </c>
      <c r="I154" s="8" t="s">
        <v>221</v>
      </c>
      <c r="J154" s="8" t="s">
        <v>221</v>
      </c>
      <c r="K154" s="8" t="s">
        <v>221</v>
      </c>
      <c r="L154" s="8" t="s">
        <v>221</v>
      </c>
      <c r="M154" s="8" t="s">
        <v>221</v>
      </c>
      <c r="N154" s="8" t="s">
        <v>221</v>
      </c>
    </row>
    <row r="155" spans="1:19" ht="12.75" customHeight="1" x14ac:dyDescent="0.2">
      <c r="A155" s="18" t="s">
        <v>262</v>
      </c>
      <c r="B155" s="7" t="s">
        <v>263</v>
      </c>
      <c r="C155" s="8" t="s">
        <v>221</v>
      </c>
      <c r="D155" s="8" t="s">
        <v>221</v>
      </c>
      <c r="E155" s="8" t="s">
        <v>221</v>
      </c>
      <c r="F155" s="8" t="s">
        <v>221</v>
      </c>
      <c r="G155" s="8" t="s">
        <v>221</v>
      </c>
      <c r="H155" s="8" t="s">
        <v>221</v>
      </c>
      <c r="I155" s="8" t="s">
        <v>221</v>
      </c>
      <c r="J155" s="8" t="s">
        <v>221</v>
      </c>
      <c r="K155" s="8" t="s">
        <v>221</v>
      </c>
      <c r="L155" s="8" t="s">
        <v>221</v>
      </c>
      <c r="M155" s="8" t="s">
        <v>221</v>
      </c>
      <c r="N155" s="8" t="s">
        <v>221</v>
      </c>
    </row>
    <row r="156" spans="1:19" ht="12.75" customHeight="1" x14ac:dyDescent="0.2">
      <c r="A156" s="20"/>
      <c r="B156" s="20" t="s">
        <v>184</v>
      </c>
      <c r="C156" s="21">
        <f t="shared" ref="C156:N156" si="6">COUNTA(C150:C155)</f>
        <v>6</v>
      </c>
      <c r="D156" s="21">
        <f t="shared" si="6"/>
        <v>6</v>
      </c>
      <c r="E156" s="21">
        <f t="shared" si="6"/>
        <v>5</v>
      </c>
      <c r="F156" s="21">
        <f t="shared" si="6"/>
        <v>5</v>
      </c>
      <c r="G156" s="21">
        <f t="shared" si="6"/>
        <v>5</v>
      </c>
      <c r="H156" s="21">
        <f t="shared" si="6"/>
        <v>5</v>
      </c>
      <c r="I156" s="21">
        <f t="shared" si="6"/>
        <v>5</v>
      </c>
      <c r="J156" s="21">
        <f t="shared" si="6"/>
        <v>5</v>
      </c>
      <c r="K156" s="21">
        <f t="shared" si="6"/>
        <v>5</v>
      </c>
      <c r="L156" s="21">
        <f t="shared" si="6"/>
        <v>5</v>
      </c>
      <c r="M156" s="21">
        <f t="shared" si="6"/>
        <v>5</v>
      </c>
      <c r="N156" s="21">
        <f t="shared" si="6"/>
        <v>5</v>
      </c>
    </row>
    <row r="157" spans="1:19" ht="12.75" customHeight="1" x14ac:dyDescent="0.2">
      <c r="A157" s="7"/>
      <c r="B157" s="7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</row>
    <row r="158" spans="1:19" x14ac:dyDescent="0.2">
      <c r="A158" s="7"/>
      <c r="B158" s="7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</row>
    <row r="159" spans="1:19" x14ac:dyDescent="0.2">
      <c r="A159" s="16"/>
      <c r="B159" s="16"/>
      <c r="C159" s="46" t="s">
        <v>266</v>
      </c>
      <c r="D159" s="46"/>
      <c r="E159" s="46"/>
      <c r="F159" s="46"/>
      <c r="G159" s="46"/>
      <c r="H159" s="46"/>
      <c r="I159" s="46"/>
      <c r="J159" s="46"/>
      <c r="K159" s="46"/>
      <c r="L159" s="46"/>
      <c r="M159" s="46"/>
      <c r="N159" s="46"/>
    </row>
    <row r="160" spans="1:19" x14ac:dyDescent="0.2">
      <c r="A160" s="2"/>
      <c r="B160" s="2"/>
      <c r="C160" s="17" t="s">
        <v>93</v>
      </c>
      <c r="D160" s="17" t="s">
        <v>94</v>
      </c>
      <c r="E160" s="17" t="s">
        <v>95</v>
      </c>
      <c r="F160" s="17" t="s">
        <v>96</v>
      </c>
      <c r="G160" s="17" t="s">
        <v>97</v>
      </c>
      <c r="H160" s="17" t="s">
        <v>98</v>
      </c>
      <c r="I160" s="17" t="s">
        <v>99</v>
      </c>
      <c r="J160" s="17" t="s">
        <v>100</v>
      </c>
      <c r="K160" s="17" t="s">
        <v>101</v>
      </c>
      <c r="L160" s="17" t="s">
        <v>102</v>
      </c>
      <c r="M160" s="17" t="s">
        <v>103</v>
      </c>
      <c r="N160" s="17" t="s">
        <v>104</v>
      </c>
    </row>
    <row r="161" spans="1:14" x14ac:dyDescent="0.2">
      <c r="A161" s="18" t="s">
        <v>267</v>
      </c>
      <c r="B161" s="7" t="s">
        <v>268</v>
      </c>
      <c r="C161" s="19" t="s">
        <v>113</v>
      </c>
      <c r="D161" s="19" t="s">
        <v>113</v>
      </c>
      <c r="E161" s="19" t="s">
        <v>113</v>
      </c>
      <c r="F161" s="19" t="s">
        <v>113</v>
      </c>
      <c r="G161" s="19" t="s">
        <v>113</v>
      </c>
      <c r="H161" s="19" t="s">
        <v>113</v>
      </c>
      <c r="I161" s="19" t="s">
        <v>113</v>
      </c>
      <c r="J161" s="19" t="s">
        <v>113</v>
      </c>
      <c r="K161" s="19" t="s">
        <v>113</v>
      </c>
      <c r="L161" s="19" t="s">
        <v>113</v>
      </c>
      <c r="M161" s="19" t="s">
        <v>113</v>
      </c>
      <c r="N161" s="19" t="s">
        <v>113</v>
      </c>
    </row>
    <row r="162" spans="1:14" x14ac:dyDescent="0.2">
      <c r="A162" s="18" t="s">
        <v>166</v>
      </c>
      <c r="B162" s="7" t="s">
        <v>167</v>
      </c>
      <c r="C162" s="19" t="s">
        <v>113</v>
      </c>
      <c r="D162" s="19" t="s">
        <v>113</v>
      </c>
      <c r="E162" s="19" t="s">
        <v>113</v>
      </c>
      <c r="F162" s="19" t="s">
        <v>113</v>
      </c>
      <c r="G162" s="19" t="s">
        <v>113</v>
      </c>
      <c r="H162" s="19" t="s">
        <v>113</v>
      </c>
      <c r="I162" s="19" t="s">
        <v>113</v>
      </c>
      <c r="J162" s="19" t="s">
        <v>113</v>
      </c>
      <c r="K162" s="19" t="s">
        <v>113</v>
      </c>
      <c r="L162" s="19" t="s">
        <v>113</v>
      </c>
      <c r="M162" s="19" t="s">
        <v>113</v>
      </c>
      <c r="N162" s="19" t="s">
        <v>113</v>
      </c>
    </row>
    <row r="163" spans="1:14" x14ac:dyDescent="0.2">
      <c r="A163" s="18" t="s">
        <v>273</v>
      </c>
      <c r="B163" s="7" t="s">
        <v>274</v>
      </c>
      <c r="C163" s="8" t="s">
        <v>113</v>
      </c>
      <c r="D163" s="8" t="s">
        <v>113</v>
      </c>
      <c r="E163" s="8"/>
      <c r="F163" s="8"/>
      <c r="G163" s="8"/>
      <c r="H163" s="8"/>
      <c r="I163" s="8"/>
      <c r="J163" s="8"/>
      <c r="K163" s="8"/>
      <c r="L163" s="8"/>
      <c r="M163" s="8"/>
      <c r="N163" s="8"/>
    </row>
    <row r="164" spans="1:14" x14ac:dyDescent="0.2">
      <c r="A164" s="20"/>
      <c r="B164" s="20" t="s">
        <v>184</v>
      </c>
      <c r="C164" s="21">
        <f t="shared" ref="C164:N164" si="7">COUNTA(C161:C163)</f>
        <v>3</v>
      </c>
      <c r="D164" s="21">
        <f t="shared" si="7"/>
        <v>3</v>
      </c>
      <c r="E164" s="21">
        <f t="shared" si="7"/>
        <v>2</v>
      </c>
      <c r="F164" s="21">
        <f t="shared" si="7"/>
        <v>2</v>
      </c>
      <c r="G164" s="21">
        <f t="shared" si="7"/>
        <v>2</v>
      </c>
      <c r="H164" s="21">
        <f t="shared" si="7"/>
        <v>2</v>
      </c>
      <c r="I164" s="21">
        <f t="shared" si="7"/>
        <v>2</v>
      </c>
      <c r="J164" s="21">
        <f t="shared" si="7"/>
        <v>2</v>
      </c>
      <c r="K164" s="21">
        <f t="shared" si="7"/>
        <v>2</v>
      </c>
      <c r="L164" s="21">
        <f t="shared" si="7"/>
        <v>2</v>
      </c>
      <c r="M164" s="21">
        <f t="shared" si="7"/>
        <v>2</v>
      </c>
      <c r="N164" s="21">
        <f t="shared" si="7"/>
        <v>2</v>
      </c>
    </row>
    <row r="167" spans="1:14" x14ac:dyDescent="0.2">
      <c r="A167" s="16"/>
      <c r="B167" s="16"/>
      <c r="C167" s="46" t="s">
        <v>278</v>
      </c>
      <c r="D167" s="46"/>
      <c r="E167" s="46"/>
      <c r="F167" s="46"/>
      <c r="G167" s="46"/>
      <c r="H167" s="46"/>
      <c r="I167" s="46"/>
      <c r="J167" s="46"/>
      <c r="K167" s="46"/>
      <c r="L167" s="46"/>
      <c r="M167" s="46"/>
      <c r="N167" s="46"/>
    </row>
    <row r="168" spans="1:14" x14ac:dyDescent="0.2">
      <c r="A168" s="2"/>
      <c r="B168" s="2"/>
      <c r="C168" s="17" t="s">
        <v>93</v>
      </c>
      <c r="D168" s="17" t="s">
        <v>94</v>
      </c>
      <c r="E168" s="17" t="s">
        <v>95</v>
      </c>
      <c r="F168" s="17" t="s">
        <v>96</v>
      </c>
      <c r="G168" s="17" t="s">
        <v>97</v>
      </c>
      <c r="H168" s="17" t="s">
        <v>98</v>
      </c>
      <c r="I168" s="17" t="s">
        <v>99</v>
      </c>
      <c r="J168" s="17" t="s">
        <v>100</v>
      </c>
      <c r="K168" s="17" t="s">
        <v>101</v>
      </c>
      <c r="L168" s="17" t="s">
        <v>102</v>
      </c>
      <c r="M168" s="17" t="s">
        <v>103</v>
      </c>
      <c r="N168" s="17" t="s">
        <v>104</v>
      </c>
    </row>
    <row r="169" spans="1:14" x14ac:dyDescent="0.2">
      <c r="A169" s="18" t="s">
        <v>279</v>
      </c>
      <c r="B169" s="7" t="s">
        <v>280</v>
      </c>
      <c r="C169" s="19" t="s">
        <v>113</v>
      </c>
      <c r="D169" s="19" t="s">
        <v>113</v>
      </c>
      <c r="E169" s="19" t="s">
        <v>113</v>
      </c>
      <c r="F169" s="19" t="s">
        <v>113</v>
      </c>
      <c r="G169" s="19" t="s">
        <v>113</v>
      </c>
      <c r="H169" s="19" t="s">
        <v>113</v>
      </c>
      <c r="I169" s="19" t="s">
        <v>113</v>
      </c>
      <c r="J169" s="19" t="s">
        <v>113</v>
      </c>
      <c r="K169" s="19" t="s">
        <v>113</v>
      </c>
      <c r="L169" s="19" t="s">
        <v>113</v>
      </c>
      <c r="M169" s="19" t="s">
        <v>113</v>
      </c>
      <c r="N169" s="19" t="s">
        <v>113</v>
      </c>
    </row>
    <row r="170" spans="1:14" x14ac:dyDescent="0.2">
      <c r="A170" s="18" t="s">
        <v>289</v>
      </c>
      <c r="B170" s="7" t="s">
        <v>290</v>
      </c>
      <c r="C170" s="19" t="s">
        <v>113</v>
      </c>
      <c r="D170" s="19" t="s">
        <v>113</v>
      </c>
      <c r="E170" s="19" t="s">
        <v>113</v>
      </c>
      <c r="F170" s="19" t="s">
        <v>113</v>
      </c>
      <c r="G170" s="19" t="s">
        <v>113</v>
      </c>
      <c r="H170" s="19" t="s">
        <v>113</v>
      </c>
      <c r="I170" s="19" t="s">
        <v>113</v>
      </c>
      <c r="J170" s="19" t="s">
        <v>113</v>
      </c>
      <c r="K170" s="19" t="s">
        <v>113</v>
      </c>
      <c r="L170" s="19" t="s">
        <v>113</v>
      </c>
      <c r="M170" s="19" t="s">
        <v>113</v>
      </c>
      <c r="N170" s="19" t="s">
        <v>113</v>
      </c>
    </row>
    <row r="171" spans="1:14" x14ac:dyDescent="0.2">
      <c r="A171" s="18" t="s">
        <v>118</v>
      </c>
      <c r="B171" s="7" t="s">
        <v>119</v>
      </c>
      <c r="C171" s="19" t="s">
        <v>113</v>
      </c>
      <c r="D171" s="19" t="s">
        <v>113</v>
      </c>
      <c r="E171" s="19" t="s">
        <v>113</v>
      </c>
      <c r="F171" s="19" t="s">
        <v>113</v>
      </c>
      <c r="G171" s="19" t="s">
        <v>113</v>
      </c>
      <c r="H171" s="19" t="s">
        <v>113</v>
      </c>
      <c r="I171" s="19" t="s">
        <v>113</v>
      </c>
      <c r="J171" s="19" t="s">
        <v>113</v>
      </c>
      <c r="K171" s="19" t="s">
        <v>113</v>
      </c>
      <c r="L171" s="19" t="s">
        <v>113</v>
      </c>
      <c r="M171" s="19" t="s">
        <v>113</v>
      </c>
      <c r="N171" s="19" t="s">
        <v>113</v>
      </c>
    </row>
    <row r="172" spans="1:14" x14ac:dyDescent="0.2">
      <c r="A172" s="18" t="s">
        <v>291</v>
      </c>
      <c r="B172" s="7" t="s">
        <v>292</v>
      </c>
      <c r="C172" s="19" t="s">
        <v>113</v>
      </c>
      <c r="D172" s="19" t="s">
        <v>113</v>
      </c>
      <c r="E172" s="19" t="s">
        <v>113</v>
      </c>
      <c r="F172" s="19" t="s">
        <v>113</v>
      </c>
      <c r="G172" s="19" t="s">
        <v>113</v>
      </c>
      <c r="H172" s="19" t="s">
        <v>113</v>
      </c>
      <c r="I172" s="19" t="s">
        <v>113</v>
      </c>
      <c r="J172" s="19" t="s">
        <v>113</v>
      </c>
      <c r="K172" s="19" t="s">
        <v>113</v>
      </c>
      <c r="L172" s="19" t="s">
        <v>113</v>
      </c>
      <c r="M172" s="19" t="s">
        <v>113</v>
      </c>
      <c r="N172" s="19" t="s">
        <v>113</v>
      </c>
    </row>
    <row r="173" spans="1:14" x14ac:dyDescent="0.2">
      <c r="A173" s="18" t="s">
        <v>281</v>
      </c>
      <c r="B173" s="7" t="s">
        <v>282</v>
      </c>
      <c r="C173" s="19" t="s">
        <v>113</v>
      </c>
      <c r="D173" s="19" t="s">
        <v>113</v>
      </c>
      <c r="E173" s="19" t="s">
        <v>113</v>
      </c>
      <c r="F173" s="19" t="s">
        <v>113</v>
      </c>
      <c r="G173" s="19" t="s">
        <v>113</v>
      </c>
      <c r="H173" s="19" t="s">
        <v>113</v>
      </c>
      <c r="I173" s="19" t="s">
        <v>113</v>
      </c>
      <c r="J173" s="19" t="s">
        <v>113</v>
      </c>
      <c r="K173" s="19" t="s">
        <v>113</v>
      </c>
      <c r="L173" s="19" t="s">
        <v>113</v>
      </c>
      <c r="M173" s="19" t="s">
        <v>113</v>
      </c>
      <c r="N173" s="19" t="s">
        <v>113</v>
      </c>
    </row>
    <row r="174" spans="1:14" x14ac:dyDescent="0.2">
      <c r="A174" s="18">
        <v>2421</v>
      </c>
      <c r="B174" s="7" t="s">
        <v>283</v>
      </c>
      <c r="C174" s="19" t="s">
        <v>113</v>
      </c>
      <c r="D174" s="19" t="s">
        <v>113</v>
      </c>
      <c r="E174" s="19" t="s">
        <v>113</v>
      </c>
      <c r="F174" s="19" t="s">
        <v>113</v>
      </c>
      <c r="G174" s="19" t="s">
        <v>113</v>
      </c>
      <c r="H174" s="19" t="s">
        <v>113</v>
      </c>
      <c r="I174" s="19" t="s">
        <v>113</v>
      </c>
      <c r="J174" s="19" t="s">
        <v>113</v>
      </c>
      <c r="K174" s="19" t="s">
        <v>113</v>
      </c>
      <c r="L174" s="19" t="s">
        <v>113</v>
      </c>
      <c r="M174" s="19" t="s">
        <v>113</v>
      </c>
      <c r="N174" s="19" t="s">
        <v>113</v>
      </c>
    </row>
    <row r="175" spans="1:14" x14ac:dyDescent="0.2">
      <c r="A175" s="20"/>
      <c r="B175" s="20" t="s">
        <v>184</v>
      </c>
      <c r="C175" s="21">
        <f t="shared" ref="C175:N175" si="8">COUNTA(C169:C174)</f>
        <v>6</v>
      </c>
      <c r="D175" s="21">
        <f t="shared" si="8"/>
        <v>6</v>
      </c>
      <c r="E175" s="21">
        <f t="shared" si="8"/>
        <v>6</v>
      </c>
      <c r="F175" s="21">
        <f t="shared" si="8"/>
        <v>6</v>
      </c>
      <c r="G175" s="21">
        <f t="shared" si="8"/>
        <v>6</v>
      </c>
      <c r="H175" s="21">
        <f t="shared" si="8"/>
        <v>6</v>
      </c>
      <c r="I175" s="21">
        <f t="shared" si="8"/>
        <v>6</v>
      </c>
      <c r="J175" s="21">
        <f t="shared" si="8"/>
        <v>6</v>
      </c>
      <c r="K175" s="21">
        <f t="shared" si="8"/>
        <v>6</v>
      </c>
      <c r="L175" s="21">
        <f t="shared" si="8"/>
        <v>6</v>
      </c>
      <c r="M175" s="21">
        <f t="shared" si="8"/>
        <v>6</v>
      </c>
      <c r="N175" s="21">
        <f t="shared" si="8"/>
        <v>6</v>
      </c>
    </row>
    <row r="176" spans="1:14" x14ac:dyDescent="0.2">
      <c r="A176" s="7"/>
      <c r="B176" s="7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</row>
    <row r="178" spans="1:14" x14ac:dyDescent="0.2">
      <c r="A178" s="16"/>
      <c r="B178" s="16"/>
      <c r="C178" s="45" t="s">
        <v>294</v>
      </c>
      <c r="D178" s="45"/>
      <c r="E178" s="45"/>
      <c r="F178" s="45"/>
      <c r="G178" s="45"/>
      <c r="H178" s="45"/>
      <c r="I178" s="45"/>
      <c r="J178" s="45"/>
      <c r="K178" s="45"/>
      <c r="L178" s="45"/>
      <c r="M178" s="45"/>
      <c r="N178" s="45"/>
    </row>
    <row r="179" spans="1:14" x14ac:dyDescent="0.2">
      <c r="A179" s="2"/>
      <c r="B179" s="2"/>
      <c r="C179" s="17" t="s">
        <v>93</v>
      </c>
      <c r="D179" s="17" t="s">
        <v>94</v>
      </c>
      <c r="E179" s="17" t="s">
        <v>95</v>
      </c>
      <c r="F179" s="17" t="s">
        <v>96</v>
      </c>
      <c r="G179" s="17" t="s">
        <v>97</v>
      </c>
      <c r="H179" s="17" t="s">
        <v>98</v>
      </c>
      <c r="I179" s="17" t="s">
        <v>99</v>
      </c>
      <c r="J179" s="17" t="s">
        <v>100</v>
      </c>
      <c r="K179" s="17" t="s">
        <v>101</v>
      </c>
      <c r="L179" s="17" t="s">
        <v>102</v>
      </c>
      <c r="M179" s="17" t="s">
        <v>103</v>
      </c>
      <c r="N179" s="17" t="s">
        <v>104</v>
      </c>
    </row>
    <row r="180" spans="1:14" x14ac:dyDescent="0.2">
      <c r="A180" s="43" t="s">
        <v>267</v>
      </c>
      <c r="B180" s="8" t="s">
        <v>268</v>
      </c>
      <c r="C180" s="44" t="s">
        <v>113</v>
      </c>
      <c r="D180" s="44" t="s">
        <v>113</v>
      </c>
      <c r="E180" s="44" t="s">
        <v>113</v>
      </c>
      <c r="F180" s="44" t="s">
        <v>113</v>
      </c>
      <c r="G180" s="44" t="s">
        <v>113</v>
      </c>
      <c r="H180" s="44" t="s">
        <v>113</v>
      </c>
      <c r="I180" s="44" t="s">
        <v>113</v>
      </c>
      <c r="J180" s="44" t="s">
        <v>113</v>
      </c>
      <c r="K180" s="44" t="s">
        <v>113</v>
      </c>
      <c r="L180" s="44" t="s">
        <v>113</v>
      </c>
      <c r="M180" s="44" t="s">
        <v>113</v>
      </c>
      <c r="N180" s="44" t="s">
        <v>113</v>
      </c>
    </row>
    <row r="181" spans="1:14" x14ac:dyDescent="0.2">
      <c r="A181" s="43" t="s">
        <v>195</v>
      </c>
      <c r="B181" s="8" t="s">
        <v>196</v>
      </c>
      <c r="C181" s="44" t="s">
        <v>113</v>
      </c>
      <c r="D181" s="44" t="s">
        <v>113</v>
      </c>
      <c r="E181" s="44" t="s">
        <v>113</v>
      </c>
      <c r="F181" s="44" t="s">
        <v>113</v>
      </c>
      <c r="G181" s="44" t="s">
        <v>113</v>
      </c>
      <c r="H181" s="44" t="s">
        <v>113</v>
      </c>
      <c r="I181" s="44" t="s">
        <v>113</v>
      </c>
      <c r="J181" s="44" t="s">
        <v>113</v>
      </c>
      <c r="K181" s="44" t="s">
        <v>113</v>
      </c>
      <c r="L181" s="44" t="s">
        <v>113</v>
      </c>
      <c r="M181" s="44" t="s">
        <v>113</v>
      </c>
      <c r="N181" s="44" t="s">
        <v>113</v>
      </c>
    </row>
    <row r="182" spans="1:14" x14ac:dyDescent="0.2">
      <c r="A182" s="43" t="s">
        <v>301</v>
      </c>
      <c r="B182" s="8" t="s">
        <v>302</v>
      </c>
      <c r="C182" s="44" t="s">
        <v>113</v>
      </c>
      <c r="D182" s="44" t="s">
        <v>113</v>
      </c>
      <c r="E182" s="44" t="s">
        <v>113</v>
      </c>
      <c r="F182" s="44" t="s">
        <v>113</v>
      </c>
      <c r="G182" s="44" t="s">
        <v>113</v>
      </c>
      <c r="H182" s="44" t="s">
        <v>113</v>
      </c>
      <c r="I182" s="44" t="s">
        <v>113</v>
      </c>
      <c r="J182" s="44" t="s">
        <v>113</v>
      </c>
      <c r="K182" s="44" t="s">
        <v>113</v>
      </c>
      <c r="L182" s="44" t="s">
        <v>113</v>
      </c>
      <c r="M182" s="44" t="s">
        <v>113</v>
      </c>
      <c r="N182" s="44" t="s">
        <v>113</v>
      </c>
    </row>
    <row r="183" spans="1:14" x14ac:dyDescent="0.2">
      <c r="A183" s="43" t="s">
        <v>303</v>
      </c>
      <c r="B183" s="8" t="s">
        <v>304</v>
      </c>
      <c r="C183" s="44" t="s">
        <v>113</v>
      </c>
      <c r="D183" s="44" t="s">
        <v>113</v>
      </c>
      <c r="E183" s="44" t="s">
        <v>113</v>
      </c>
      <c r="F183" s="44" t="s">
        <v>113</v>
      </c>
      <c r="G183" s="44" t="s">
        <v>113</v>
      </c>
      <c r="H183" s="44" t="s">
        <v>113</v>
      </c>
      <c r="I183" s="44" t="s">
        <v>113</v>
      </c>
      <c r="J183" s="44" t="s">
        <v>113</v>
      </c>
      <c r="K183" s="44" t="s">
        <v>113</v>
      </c>
      <c r="L183" s="44" t="s">
        <v>113</v>
      </c>
      <c r="M183" s="44" t="s">
        <v>113</v>
      </c>
      <c r="N183" s="44" t="s">
        <v>113</v>
      </c>
    </row>
    <row r="184" spans="1:14" x14ac:dyDescent="0.2">
      <c r="A184" s="43" t="s">
        <v>281</v>
      </c>
      <c r="B184" s="8" t="s">
        <v>282</v>
      </c>
      <c r="C184" s="44" t="s">
        <v>113</v>
      </c>
      <c r="D184" s="44" t="s">
        <v>113</v>
      </c>
      <c r="E184" s="44" t="s">
        <v>113</v>
      </c>
      <c r="F184" s="44" t="s">
        <v>113</v>
      </c>
      <c r="G184" s="44" t="s">
        <v>113</v>
      </c>
      <c r="H184" s="44" t="s">
        <v>113</v>
      </c>
      <c r="I184" s="44" t="s">
        <v>113</v>
      </c>
      <c r="J184" s="44" t="s">
        <v>113</v>
      </c>
      <c r="K184" s="44" t="s">
        <v>113</v>
      </c>
      <c r="L184" s="44" t="s">
        <v>113</v>
      </c>
      <c r="M184" s="44" t="s">
        <v>113</v>
      </c>
      <c r="N184" s="44" t="s">
        <v>113</v>
      </c>
    </row>
    <row r="185" spans="1:14" x14ac:dyDescent="0.2">
      <c r="A185" s="20"/>
      <c r="B185" s="20" t="s">
        <v>184</v>
      </c>
      <c r="C185" s="20">
        <f t="shared" ref="C185:N185" si="9">COUNTA(C180:C184)</f>
        <v>5</v>
      </c>
      <c r="D185" s="20">
        <f t="shared" si="9"/>
        <v>5</v>
      </c>
      <c r="E185" s="20">
        <f t="shared" si="9"/>
        <v>5</v>
      </c>
      <c r="F185" s="20">
        <f t="shared" si="9"/>
        <v>5</v>
      </c>
      <c r="G185" s="20">
        <f t="shared" si="9"/>
        <v>5</v>
      </c>
      <c r="H185" s="20">
        <f t="shared" si="9"/>
        <v>5</v>
      </c>
      <c r="I185" s="20">
        <f t="shared" si="9"/>
        <v>5</v>
      </c>
      <c r="J185" s="20">
        <f t="shared" si="9"/>
        <v>5</v>
      </c>
      <c r="K185" s="20">
        <f t="shared" si="9"/>
        <v>5</v>
      </c>
      <c r="L185" s="20">
        <f t="shared" si="9"/>
        <v>5</v>
      </c>
      <c r="M185" s="20">
        <f t="shared" si="9"/>
        <v>5</v>
      </c>
      <c r="N185" s="20">
        <f t="shared" si="9"/>
        <v>5</v>
      </c>
    </row>
    <row r="186" spans="1:14" x14ac:dyDescent="0.2">
      <c r="A186" s="8"/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</row>
    <row r="187" spans="1:14" x14ac:dyDescent="0.2">
      <c r="A187" s="8"/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</row>
    <row r="188" spans="1:14" x14ac:dyDescent="0.2">
      <c r="A188" s="16"/>
      <c r="B188" s="16"/>
      <c r="C188" s="45" t="s">
        <v>213</v>
      </c>
      <c r="D188" s="45"/>
      <c r="E188" s="45"/>
      <c r="F188" s="45"/>
      <c r="G188" s="45"/>
      <c r="H188" s="45"/>
      <c r="I188" s="45"/>
      <c r="J188" s="45"/>
      <c r="K188" s="45"/>
      <c r="L188" s="45"/>
      <c r="M188" s="45"/>
      <c r="N188" s="45"/>
    </row>
    <row r="189" spans="1:14" x14ac:dyDescent="0.2">
      <c r="A189" s="2"/>
      <c r="B189" s="2"/>
      <c r="C189" s="17" t="s">
        <v>93</v>
      </c>
      <c r="D189" s="17" t="s">
        <v>94</v>
      </c>
      <c r="E189" s="17" t="s">
        <v>95</v>
      </c>
      <c r="F189" s="17" t="s">
        <v>96</v>
      </c>
      <c r="G189" s="17" t="s">
        <v>97</v>
      </c>
      <c r="H189" s="17" t="s">
        <v>98</v>
      </c>
      <c r="I189" s="17" t="s">
        <v>99</v>
      </c>
      <c r="J189" s="17" t="s">
        <v>100</v>
      </c>
      <c r="K189" s="17" t="s">
        <v>101</v>
      </c>
      <c r="L189" s="17" t="s">
        <v>102</v>
      </c>
      <c r="M189" s="17" t="s">
        <v>103</v>
      </c>
      <c r="N189" s="17" t="s">
        <v>104</v>
      </c>
    </row>
    <row r="190" spans="1:14" x14ac:dyDescent="0.2">
      <c r="A190" s="43" t="s">
        <v>308</v>
      </c>
      <c r="B190" s="8" t="s">
        <v>309</v>
      </c>
      <c r="C190" s="44"/>
      <c r="D190" s="44"/>
      <c r="E190" s="44" t="s">
        <v>113</v>
      </c>
      <c r="F190" s="44"/>
      <c r="G190" s="44"/>
      <c r="H190" s="44"/>
      <c r="I190" s="44"/>
      <c r="J190" s="44"/>
      <c r="K190" s="44"/>
      <c r="L190" s="44"/>
      <c r="M190" s="44"/>
      <c r="N190" s="44"/>
    </row>
    <row r="191" spans="1:14" x14ac:dyDescent="0.2">
      <c r="A191" s="43" t="s">
        <v>267</v>
      </c>
      <c r="B191" s="8" t="s">
        <v>268</v>
      </c>
      <c r="C191" s="44"/>
      <c r="D191" s="44"/>
      <c r="E191" s="44" t="s">
        <v>113</v>
      </c>
      <c r="F191" s="44" t="s">
        <v>113</v>
      </c>
      <c r="G191" s="44" t="s">
        <v>113</v>
      </c>
      <c r="H191" s="44" t="s">
        <v>113</v>
      </c>
      <c r="I191" s="44"/>
      <c r="J191" s="44"/>
      <c r="K191" s="44"/>
      <c r="L191" s="44"/>
      <c r="M191" s="44"/>
      <c r="N191" s="44"/>
    </row>
    <row r="192" spans="1:14" x14ac:dyDescent="0.2">
      <c r="A192" s="43" t="s">
        <v>279</v>
      </c>
      <c r="B192" s="8" t="s">
        <v>297</v>
      </c>
      <c r="C192" s="44" t="s">
        <v>113</v>
      </c>
      <c r="D192" s="44" t="s">
        <v>113</v>
      </c>
      <c r="E192" s="44" t="s">
        <v>113</v>
      </c>
      <c r="F192" s="44"/>
      <c r="G192" s="44"/>
      <c r="H192" s="44" t="s">
        <v>113</v>
      </c>
      <c r="I192" s="44"/>
      <c r="J192" s="44" t="s">
        <v>113</v>
      </c>
      <c r="K192" s="44"/>
      <c r="L192" s="44" t="s">
        <v>113</v>
      </c>
      <c r="M192" s="44"/>
      <c r="N192" s="44"/>
    </row>
    <row r="193" spans="1:14" x14ac:dyDescent="0.2">
      <c r="A193" s="43" t="s">
        <v>310</v>
      </c>
      <c r="B193" s="8" t="s">
        <v>311</v>
      </c>
      <c r="C193" s="44"/>
      <c r="D193" s="44"/>
      <c r="E193" s="44"/>
      <c r="F193" s="44"/>
      <c r="G193" s="44"/>
      <c r="H193" s="44" t="s">
        <v>113</v>
      </c>
      <c r="I193" s="44"/>
      <c r="J193" s="44"/>
      <c r="K193" s="44"/>
      <c r="L193" s="44"/>
      <c r="M193" s="44"/>
      <c r="N193" s="44"/>
    </row>
    <row r="194" spans="1:14" x14ac:dyDescent="0.2">
      <c r="A194" s="43" t="s">
        <v>312</v>
      </c>
      <c r="B194" s="8" t="s">
        <v>313</v>
      </c>
      <c r="C194" s="44"/>
      <c r="D194" s="44"/>
      <c r="E194" s="44"/>
      <c r="F194" s="44"/>
      <c r="G194" s="44"/>
      <c r="H194" s="44" t="s">
        <v>113</v>
      </c>
      <c r="I194" s="44"/>
      <c r="J194" s="44"/>
      <c r="K194" s="44"/>
      <c r="L194" s="44"/>
      <c r="M194" s="44"/>
      <c r="N194" s="44"/>
    </row>
    <row r="195" spans="1:14" x14ac:dyDescent="0.2">
      <c r="A195" s="43" t="s">
        <v>298</v>
      </c>
      <c r="B195" s="8" t="s">
        <v>314</v>
      </c>
      <c r="C195" s="44"/>
      <c r="D195" s="44"/>
      <c r="E195" s="44"/>
      <c r="F195" s="44"/>
      <c r="G195" s="44"/>
      <c r="H195" s="44"/>
      <c r="I195" s="44"/>
      <c r="J195" s="44" t="s">
        <v>113</v>
      </c>
      <c r="K195" s="44"/>
      <c r="L195" s="44"/>
      <c r="M195" s="44"/>
      <c r="N195" s="44"/>
    </row>
    <row r="196" spans="1:14" x14ac:dyDescent="0.2">
      <c r="A196" s="43" t="s">
        <v>195</v>
      </c>
      <c r="B196" s="8" t="s">
        <v>196</v>
      </c>
      <c r="C196" s="44"/>
      <c r="D196" s="44"/>
      <c r="E196" s="44" t="s">
        <v>113</v>
      </c>
      <c r="F196" s="44"/>
      <c r="G196" s="44"/>
      <c r="H196" s="44"/>
      <c r="I196" s="44" t="s">
        <v>113</v>
      </c>
      <c r="J196" s="44"/>
      <c r="K196" s="44"/>
      <c r="M196" s="44"/>
      <c r="N196" s="44"/>
    </row>
    <row r="197" spans="1:14" x14ac:dyDescent="0.2">
      <c r="A197" s="43" t="s">
        <v>243</v>
      </c>
      <c r="B197" s="8" t="s">
        <v>244</v>
      </c>
      <c r="C197" s="44"/>
      <c r="D197" s="44"/>
      <c r="E197" s="44"/>
      <c r="F197" s="44"/>
      <c r="G197" s="44"/>
      <c r="H197" s="44" t="s">
        <v>113</v>
      </c>
      <c r="I197" s="44"/>
      <c r="J197" s="44"/>
      <c r="K197" s="44"/>
      <c r="M197" s="44"/>
      <c r="N197" s="44"/>
    </row>
    <row r="198" spans="1:14" x14ac:dyDescent="0.2">
      <c r="A198" s="43" t="s">
        <v>299</v>
      </c>
      <c r="B198" s="8" t="s">
        <v>300</v>
      </c>
      <c r="C198" s="44" t="s">
        <v>113</v>
      </c>
      <c r="D198" s="44" t="s">
        <v>113</v>
      </c>
      <c r="E198" s="44" t="s">
        <v>113</v>
      </c>
      <c r="F198" s="44"/>
      <c r="G198" s="44"/>
      <c r="H198" s="44"/>
      <c r="I198" s="44"/>
      <c r="J198" s="44"/>
      <c r="K198" s="44"/>
      <c r="M198" s="44"/>
      <c r="N198" s="44"/>
    </row>
    <row r="199" spans="1:14" x14ac:dyDescent="0.2">
      <c r="A199" s="43" t="s">
        <v>291</v>
      </c>
      <c r="B199" s="8" t="s">
        <v>292</v>
      </c>
      <c r="C199" s="44"/>
      <c r="D199" s="44"/>
      <c r="E199" s="44"/>
      <c r="F199" s="44"/>
      <c r="G199" s="44"/>
      <c r="H199" s="44" t="s">
        <v>113</v>
      </c>
      <c r="I199" s="44"/>
      <c r="J199" s="44"/>
      <c r="K199" s="44"/>
      <c r="M199" s="44"/>
      <c r="N199" s="44"/>
    </row>
    <row r="200" spans="1:14" x14ac:dyDescent="0.2">
      <c r="A200" s="43" t="s">
        <v>213</v>
      </c>
      <c r="B200" s="8" t="s">
        <v>214</v>
      </c>
      <c r="C200" s="44"/>
      <c r="D200" s="44"/>
      <c r="E200" s="44"/>
      <c r="F200" s="44"/>
      <c r="G200" s="44"/>
      <c r="H200" s="44" t="s">
        <v>113</v>
      </c>
      <c r="I200" s="44"/>
      <c r="J200" s="44"/>
      <c r="K200" s="44"/>
      <c r="M200" s="44"/>
      <c r="N200" s="44"/>
    </row>
    <row r="201" spans="1:14" x14ac:dyDescent="0.2">
      <c r="A201" s="43" t="s">
        <v>301</v>
      </c>
      <c r="B201" s="8" t="s">
        <v>302</v>
      </c>
      <c r="C201" s="44"/>
      <c r="D201" s="44"/>
      <c r="E201" s="44"/>
      <c r="F201" s="44"/>
      <c r="G201" s="44"/>
      <c r="H201" s="44"/>
      <c r="I201" s="44"/>
      <c r="J201" s="44" t="s">
        <v>113</v>
      </c>
      <c r="K201" s="44"/>
      <c r="M201" s="44"/>
      <c r="N201" s="44"/>
    </row>
    <row r="202" spans="1:14" x14ac:dyDescent="0.2">
      <c r="A202" s="43" t="s">
        <v>281</v>
      </c>
      <c r="B202" s="8" t="s">
        <v>282</v>
      </c>
      <c r="C202" s="44"/>
      <c r="D202" s="44"/>
      <c r="E202" s="44"/>
      <c r="F202" s="44"/>
      <c r="G202" s="44"/>
      <c r="H202" s="44" t="s">
        <v>113</v>
      </c>
      <c r="I202" s="44"/>
      <c r="J202" s="44"/>
      <c r="K202" s="44"/>
      <c r="M202" s="44"/>
      <c r="N202" s="44"/>
    </row>
    <row r="203" spans="1:14" x14ac:dyDescent="0.2">
      <c r="A203" s="43" t="s">
        <v>305</v>
      </c>
      <c r="B203" s="8" t="s">
        <v>306</v>
      </c>
      <c r="C203" s="44" t="s">
        <v>113</v>
      </c>
      <c r="D203" s="44" t="s">
        <v>113</v>
      </c>
      <c r="E203" s="44" t="s">
        <v>113</v>
      </c>
    </row>
    <row r="204" spans="1:14" x14ac:dyDescent="0.2">
      <c r="A204" s="43" t="s">
        <v>315</v>
      </c>
      <c r="B204" s="8" t="s">
        <v>316</v>
      </c>
      <c r="C204" s="44"/>
      <c r="D204" s="44"/>
      <c r="E204" s="44"/>
      <c r="H204" s="44" t="s">
        <v>113</v>
      </c>
    </row>
    <row r="205" spans="1:14" x14ac:dyDescent="0.2">
      <c r="A205" s="43" t="s">
        <v>295</v>
      </c>
      <c r="B205" s="8" t="s">
        <v>296</v>
      </c>
      <c r="C205" s="44"/>
      <c r="D205" s="44"/>
      <c r="E205" s="44"/>
      <c r="H205" s="44"/>
      <c r="M205" t="s">
        <v>317</v>
      </c>
    </row>
    <row r="206" spans="1:14" x14ac:dyDescent="0.2">
      <c r="A206" s="43" t="s">
        <v>262</v>
      </c>
      <c r="B206" s="8" t="s">
        <v>263</v>
      </c>
      <c r="C206" s="44"/>
      <c r="D206" s="44"/>
      <c r="E206" s="44"/>
      <c r="H206" s="44"/>
      <c r="M206" t="s">
        <v>317</v>
      </c>
    </row>
    <row r="207" spans="1:14" x14ac:dyDescent="0.2">
      <c r="A207" s="43" t="s">
        <v>305</v>
      </c>
      <c r="B207" s="8" t="s">
        <v>306</v>
      </c>
      <c r="C207" s="44"/>
      <c r="D207" s="44"/>
      <c r="E207" s="44"/>
      <c r="H207" s="44"/>
      <c r="N207" t="s">
        <v>317</v>
      </c>
    </row>
    <row r="208" spans="1:14" x14ac:dyDescent="0.2">
      <c r="A208" s="20"/>
      <c r="B208" s="20" t="s">
        <v>184</v>
      </c>
      <c r="C208" s="20">
        <f t="shared" ref="C208:L208" si="10">COUNTA(C190:C206)</f>
        <v>3</v>
      </c>
      <c r="D208" s="20">
        <f t="shared" si="10"/>
        <v>3</v>
      </c>
      <c r="E208" s="20">
        <f t="shared" si="10"/>
        <v>6</v>
      </c>
      <c r="F208" s="20">
        <f t="shared" si="10"/>
        <v>1</v>
      </c>
      <c r="G208" s="20">
        <f t="shared" si="10"/>
        <v>1</v>
      </c>
      <c r="H208" s="20">
        <f t="shared" si="10"/>
        <v>9</v>
      </c>
      <c r="I208" s="20">
        <f t="shared" si="10"/>
        <v>1</v>
      </c>
      <c r="J208" s="20">
        <f t="shared" si="10"/>
        <v>3</v>
      </c>
      <c r="K208" s="20">
        <f t="shared" si="10"/>
        <v>0</v>
      </c>
      <c r="L208" s="20">
        <f t="shared" si="10"/>
        <v>1</v>
      </c>
      <c r="M208" s="20">
        <f>COUNTA(M190:M206)</f>
        <v>2</v>
      </c>
      <c r="N208" s="20">
        <f>COUNTA(N190:N207)</f>
        <v>1</v>
      </c>
    </row>
    <row r="210" spans="1:2" x14ac:dyDescent="0.2">
      <c r="A210" s="7" t="s">
        <v>113</v>
      </c>
      <c r="B210" s="7" t="s">
        <v>215</v>
      </c>
    </row>
    <row r="211" spans="1:2" x14ac:dyDescent="0.2">
      <c r="A211" s="7" t="s">
        <v>221</v>
      </c>
      <c r="B211" s="7" t="s">
        <v>229</v>
      </c>
    </row>
  </sheetData>
  <mergeCells count="11">
    <mergeCell ref="C139:N139"/>
    <mergeCell ref="C3:N3"/>
    <mergeCell ref="C23:N23"/>
    <mergeCell ref="C56:N56"/>
    <mergeCell ref="C90:N90"/>
    <mergeCell ref="C124:N124"/>
    <mergeCell ref="C188:N188"/>
    <mergeCell ref="C178:N178"/>
    <mergeCell ref="C167:N167"/>
    <mergeCell ref="C159:N159"/>
    <mergeCell ref="C148:N148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X35"/>
  <sheetViews>
    <sheetView showGridLines="0" workbookViewId="0">
      <selection activeCell="A29" sqref="A29:A30"/>
    </sheetView>
  </sheetViews>
  <sheetFormatPr defaultColWidth="0" defaultRowHeight="12.75" customHeight="1" zeroHeight="1" x14ac:dyDescent="0.2"/>
  <cols>
    <col min="1" max="1" width="9.140625" customWidth="1"/>
    <col min="2" max="2" width="11.85546875" customWidth="1"/>
    <col min="3" max="3" width="9.140625" customWidth="1"/>
    <col min="4" max="4" width="2.85546875" customWidth="1"/>
    <col min="5" max="5" width="8.85546875" customWidth="1"/>
    <col min="6" max="6" width="4" customWidth="1"/>
    <col min="7" max="7" width="6.85546875" customWidth="1"/>
    <col min="8" max="8" width="3.7109375" customWidth="1"/>
    <col min="9" max="9" width="8.28515625" customWidth="1"/>
    <col min="10" max="10" width="3.85546875" customWidth="1"/>
    <col min="11" max="11" width="7.28515625" customWidth="1"/>
    <col min="12" max="12" width="4.7109375" customWidth="1"/>
    <col min="13" max="13" width="7.28515625" customWidth="1"/>
    <col min="14" max="14" width="4.7109375" customWidth="1"/>
    <col min="15" max="15" width="7.7109375" customWidth="1"/>
    <col min="16" max="16" width="2.5703125" customWidth="1"/>
    <col min="17" max="17" width="8.7109375" customWidth="1"/>
    <col min="18" max="18" width="2.140625" customWidth="1"/>
    <col min="19" max="19" width="6.5703125" customWidth="1"/>
    <col min="20" max="20" width="9.140625" customWidth="1"/>
    <col min="21" max="24" width="0" hidden="1" customWidth="1"/>
    <col min="25" max="16384" width="9.140625" hidden="1"/>
  </cols>
  <sheetData>
    <row r="1" spans="1:24" x14ac:dyDescent="0.2">
      <c r="A1" s="1" t="s">
        <v>182</v>
      </c>
    </row>
    <row r="2" spans="1:24" x14ac:dyDescent="0.2"/>
    <row r="3" spans="1:24" ht="37.5" customHeight="1" x14ac:dyDescent="0.2">
      <c r="A3" s="30"/>
      <c r="B3" s="30"/>
      <c r="C3" s="30" t="s">
        <v>85</v>
      </c>
      <c r="D3" s="30"/>
      <c r="E3" s="47" t="s">
        <v>86</v>
      </c>
      <c r="F3" s="47"/>
      <c r="G3" s="47" t="s">
        <v>87</v>
      </c>
      <c r="H3" s="47"/>
      <c r="I3" s="47" t="s">
        <v>88</v>
      </c>
      <c r="J3" s="47"/>
      <c r="K3" s="47" t="s">
        <v>89</v>
      </c>
      <c r="L3" s="47"/>
      <c r="M3" s="47" t="s">
        <v>254</v>
      </c>
      <c r="N3" s="47"/>
      <c r="O3" s="30" t="s">
        <v>3</v>
      </c>
      <c r="P3" s="30"/>
      <c r="Q3" s="47" t="s">
        <v>4</v>
      </c>
      <c r="R3" s="47"/>
      <c r="S3" s="30" t="s">
        <v>5</v>
      </c>
    </row>
    <row r="4" spans="1:24" x14ac:dyDescent="0.2">
      <c r="A4" s="3" t="s">
        <v>6</v>
      </c>
      <c r="B4" s="3"/>
      <c r="C4" s="4">
        <v>27139.463013698703</v>
      </c>
      <c r="D4" s="4"/>
      <c r="E4" s="4">
        <v>52470.468493150838</v>
      </c>
      <c r="F4" s="4"/>
      <c r="G4" s="4">
        <v>17885.111538461537</v>
      </c>
      <c r="H4" s="4"/>
      <c r="I4" s="4">
        <v>28938</v>
      </c>
      <c r="J4" s="4"/>
      <c r="K4" s="4">
        <v>19986.013829142063</v>
      </c>
      <c r="L4" s="4"/>
      <c r="M4" s="4">
        <v>3115.9166666666606</v>
      </c>
      <c r="N4" s="4"/>
      <c r="O4" s="4">
        <f>C4+E4+G4+I4+K4+M4</f>
        <v>149534.97354111981</v>
      </c>
      <c r="P4" s="4"/>
      <c r="Q4" s="4">
        <v>1309052</v>
      </c>
      <c r="R4" s="4"/>
      <c r="S4" s="33">
        <f>O4/Q4*100</f>
        <v>11.423150000238326</v>
      </c>
      <c r="T4" s="15"/>
      <c r="U4" s="15"/>
      <c r="W4" s="26"/>
      <c r="X4" s="15"/>
    </row>
    <row r="5" spans="1:24" x14ac:dyDescent="0.2">
      <c r="A5" s="28" t="s">
        <v>7</v>
      </c>
      <c r="B5" s="28"/>
      <c r="C5" s="29">
        <v>4698.5726027397377</v>
      </c>
      <c r="D5" s="29"/>
      <c r="E5" s="29">
        <v>9352.4301369863279</v>
      </c>
      <c r="F5" s="29"/>
      <c r="G5" s="29">
        <v>2455.2192307692308</v>
      </c>
      <c r="H5" s="29"/>
      <c r="I5" s="29">
        <v>4523</v>
      </c>
      <c r="J5" s="29"/>
      <c r="K5" s="29">
        <v>3526.2768734059773</v>
      </c>
      <c r="L5" s="29"/>
      <c r="M5" s="29">
        <v>362.6458333333332</v>
      </c>
      <c r="N5" s="29"/>
      <c r="O5" s="29">
        <f t="shared" ref="O5:O24" si="0">C5+E5+G5+I5+K5+M5</f>
        <v>24918.144677234606</v>
      </c>
      <c r="P5" s="29"/>
      <c r="Q5" s="29">
        <v>205011</v>
      </c>
      <c r="R5" s="29"/>
      <c r="S5" s="34">
        <f t="shared" ref="S5:S25" si="1">O5/Q5*100</f>
        <v>12.154540330633285</v>
      </c>
      <c r="T5" s="15"/>
      <c r="U5" s="15"/>
      <c r="W5" s="26"/>
      <c r="X5" s="15"/>
    </row>
    <row r="6" spans="1:24" x14ac:dyDescent="0.2">
      <c r="A6" s="3" t="s">
        <v>8</v>
      </c>
      <c r="B6" s="3"/>
      <c r="C6" s="4">
        <v>3805.0993150685035</v>
      </c>
      <c r="D6" s="4"/>
      <c r="E6" s="4">
        <v>9463.7079452055059</v>
      </c>
      <c r="F6" s="4"/>
      <c r="G6" s="4">
        <v>2812.126923076923</v>
      </c>
      <c r="H6" s="4"/>
      <c r="I6" s="4">
        <v>7585.5</v>
      </c>
      <c r="J6" s="4"/>
      <c r="K6" s="4">
        <v>4001.8454983892038</v>
      </c>
      <c r="L6" s="4"/>
      <c r="M6" s="4">
        <v>1143.9791666666654</v>
      </c>
      <c r="N6" s="4"/>
      <c r="O6" s="4">
        <f t="shared" si="0"/>
        <v>28812.2588484068</v>
      </c>
      <c r="P6" s="4"/>
      <c r="Q6" s="4">
        <v>153272</v>
      </c>
      <c r="R6" s="4"/>
      <c r="S6" s="33">
        <f t="shared" si="1"/>
        <v>18.798122845925413</v>
      </c>
      <c r="T6" s="15"/>
      <c r="U6" s="15"/>
      <c r="W6" s="26"/>
      <c r="X6" s="15"/>
    </row>
    <row r="7" spans="1:24" x14ac:dyDescent="0.2">
      <c r="A7" s="28" t="s">
        <v>9</v>
      </c>
      <c r="B7" s="28"/>
      <c r="C7" s="29">
        <v>5101.4431506849432</v>
      </c>
      <c r="D7" s="29"/>
      <c r="E7" s="29">
        <v>14419.877260274012</v>
      </c>
      <c r="F7" s="29"/>
      <c r="G7" s="29">
        <v>4376.623076923077</v>
      </c>
      <c r="H7" s="29"/>
      <c r="I7" s="29">
        <v>11356.833333333334</v>
      </c>
      <c r="J7" s="29"/>
      <c r="K7" s="29">
        <v>6302.2217226279017</v>
      </c>
      <c r="L7" s="29"/>
      <c r="M7" s="29">
        <v>1271.1249999999995</v>
      </c>
      <c r="N7" s="29"/>
      <c r="O7" s="29">
        <f t="shared" si="0"/>
        <v>42828.12354384327</v>
      </c>
      <c r="P7" s="29"/>
      <c r="Q7" s="29">
        <v>251874</v>
      </c>
      <c r="R7" s="29"/>
      <c r="S7" s="34">
        <f t="shared" si="1"/>
        <v>17.003789015080269</v>
      </c>
      <c r="T7" s="15"/>
      <c r="U7" s="15"/>
      <c r="W7" s="26"/>
      <c r="X7" s="15"/>
    </row>
    <row r="8" spans="1:24" x14ac:dyDescent="0.2">
      <c r="A8" s="3" t="s">
        <v>10</v>
      </c>
      <c r="B8" s="3"/>
      <c r="C8" s="4">
        <v>4628.8363013698772</v>
      </c>
      <c r="D8" s="4"/>
      <c r="E8" s="4">
        <v>10958.256164383591</v>
      </c>
      <c r="F8" s="4"/>
      <c r="G8" s="4">
        <v>2932.4076923076923</v>
      </c>
      <c r="H8" s="4"/>
      <c r="I8" s="4">
        <v>6105.833333333333</v>
      </c>
      <c r="J8" s="4"/>
      <c r="K8" s="4">
        <v>3489.480782020983</v>
      </c>
      <c r="L8" s="4"/>
      <c r="M8" s="4">
        <v>690.70833333333314</v>
      </c>
      <c r="N8" s="4"/>
      <c r="O8" s="4">
        <f t="shared" si="0"/>
        <v>28805.522606748807</v>
      </c>
      <c r="P8" s="4"/>
      <c r="Q8" s="4">
        <v>191540</v>
      </c>
      <c r="R8" s="4"/>
      <c r="S8" s="33">
        <f t="shared" si="1"/>
        <v>15.038907072542971</v>
      </c>
      <c r="T8" s="15"/>
      <c r="U8" s="15"/>
      <c r="W8" s="26"/>
      <c r="X8" s="15"/>
    </row>
    <row r="9" spans="1:24" x14ac:dyDescent="0.2">
      <c r="A9" s="28" t="s">
        <v>11</v>
      </c>
      <c r="B9" s="28"/>
      <c r="C9" s="29">
        <v>2513.7363013698696</v>
      </c>
      <c r="D9" s="29"/>
      <c r="E9" s="29">
        <v>5537.9589041095987</v>
      </c>
      <c r="F9" s="29"/>
      <c r="G9" s="29">
        <v>1882.5615384615385</v>
      </c>
      <c r="H9" s="29"/>
      <c r="I9" s="29">
        <v>4243.416666666667</v>
      </c>
      <c r="J9" s="29"/>
      <c r="K9" s="29">
        <v>1616.5717773823046</v>
      </c>
      <c r="L9" s="29"/>
      <c r="M9" s="29">
        <v>639.20833333333235</v>
      </c>
      <c r="N9" s="29"/>
      <c r="O9" s="29">
        <f t="shared" si="0"/>
        <v>16433.45352132331</v>
      </c>
      <c r="P9" s="29"/>
      <c r="Q9" s="29">
        <v>105382</v>
      </c>
      <c r="R9" s="29"/>
      <c r="S9" s="34">
        <f t="shared" si="1"/>
        <v>15.594175021657694</v>
      </c>
      <c r="T9" s="15"/>
      <c r="U9" s="15"/>
      <c r="W9" s="26"/>
      <c r="X9" s="15"/>
    </row>
    <row r="10" spans="1:24" x14ac:dyDescent="0.2">
      <c r="A10" s="3" t="s">
        <v>12</v>
      </c>
      <c r="B10" s="3"/>
      <c r="C10" s="4">
        <v>3241.2958904109664</v>
      </c>
      <c r="D10" s="4"/>
      <c r="E10" s="4">
        <v>8411.0408219178244</v>
      </c>
      <c r="F10" s="4"/>
      <c r="G10" s="4">
        <v>2337.7153846153847</v>
      </c>
      <c r="H10" s="4"/>
      <c r="I10" s="4">
        <v>5092.416666666667</v>
      </c>
      <c r="J10" s="4"/>
      <c r="K10" s="4">
        <v>1526.4480982981177</v>
      </c>
      <c r="L10" s="4"/>
      <c r="M10" s="4">
        <v>611.72916666666617</v>
      </c>
      <c r="N10" s="4"/>
      <c r="O10" s="4">
        <f t="shared" si="0"/>
        <v>21220.646028575629</v>
      </c>
      <c r="P10" s="4"/>
      <c r="Q10" s="4">
        <v>129149</v>
      </c>
      <c r="R10" s="4"/>
      <c r="S10" s="33">
        <f t="shared" si="1"/>
        <v>16.431134603113946</v>
      </c>
      <c r="T10" s="15"/>
      <c r="U10" s="15"/>
      <c r="W10" s="26"/>
      <c r="X10" s="15"/>
    </row>
    <row r="11" spans="1:24" x14ac:dyDescent="0.2">
      <c r="A11" s="28" t="s">
        <v>13</v>
      </c>
      <c r="B11" s="28"/>
      <c r="C11" s="29">
        <v>723.44657534246767</v>
      </c>
      <c r="D11" s="29"/>
      <c r="E11" s="29">
        <v>1961.4073972602787</v>
      </c>
      <c r="F11" s="29"/>
      <c r="G11" s="29">
        <v>666.02692307692303</v>
      </c>
      <c r="H11" s="29"/>
      <c r="I11" s="29">
        <v>1204.25</v>
      </c>
      <c r="J11" s="29"/>
      <c r="K11" s="29">
        <v>544.43192009698407</v>
      </c>
      <c r="L11" s="29"/>
      <c r="M11" s="29">
        <v>8.5</v>
      </c>
      <c r="N11" s="29"/>
      <c r="O11" s="29">
        <f t="shared" si="0"/>
        <v>5108.0628157766532</v>
      </c>
      <c r="P11" s="29"/>
      <c r="Q11" s="29">
        <v>32129</v>
      </c>
      <c r="R11" s="29"/>
      <c r="S11" s="34">
        <f t="shared" si="1"/>
        <v>15.898605047703487</v>
      </c>
      <c r="T11" s="15"/>
      <c r="U11" s="15"/>
      <c r="W11" s="26"/>
      <c r="X11" s="15"/>
    </row>
    <row r="12" spans="1:24" x14ac:dyDescent="0.2">
      <c r="A12" s="3" t="s">
        <v>14</v>
      </c>
      <c r="B12" s="3"/>
      <c r="C12" s="4">
        <v>1855.5116438356213</v>
      </c>
      <c r="D12" s="4"/>
      <c r="E12" s="4">
        <v>5069.0030136986416</v>
      </c>
      <c r="F12" s="4"/>
      <c r="G12" s="4">
        <v>1858.5692307692307</v>
      </c>
      <c r="H12" s="4"/>
      <c r="I12" s="4">
        <v>4643.666666666667</v>
      </c>
      <c r="J12" s="4"/>
      <c r="K12" s="4">
        <v>1275.0607507247062</v>
      </c>
      <c r="L12" s="4"/>
      <c r="M12" s="4">
        <v>355.83333333333326</v>
      </c>
      <c r="N12" s="4"/>
      <c r="O12" s="4">
        <f t="shared" si="0"/>
        <v>15057.6446390282</v>
      </c>
      <c r="P12" s="4"/>
      <c r="Q12" s="4">
        <v>84353</v>
      </c>
      <c r="R12" s="4"/>
      <c r="S12" s="33">
        <f t="shared" si="1"/>
        <v>17.850751768198165</v>
      </c>
      <c r="T12" s="15"/>
      <c r="U12" s="15"/>
      <c r="W12" s="26"/>
      <c r="X12" s="15"/>
    </row>
    <row r="13" spans="1:24" x14ac:dyDescent="0.2">
      <c r="A13" s="28" t="s">
        <v>15</v>
      </c>
      <c r="B13" s="28"/>
      <c r="C13" s="29">
        <v>14822.371232876747</v>
      </c>
      <c r="D13" s="29"/>
      <c r="E13" s="29">
        <v>39809.325205479574</v>
      </c>
      <c r="F13" s="29"/>
      <c r="G13" s="29">
        <v>15284.665384615384</v>
      </c>
      <c r="H13" s="29"/>
      <c r="I13" s="29">
        <v>29243.166666666668</v>
      </c>
      <c r="J13" s="29"/>
      <c r="K13" s="29">
        <v>17106.034462049742</v>
      </c>
      <c r="L13" s="29"/>
      <c r="M13" s="29">
        <v>2006.2916666666613</v>
      </c>
      <c r="N13" s="29"/>
      <c r="O13" s="29">
        <f t="shared" si="0"/>
        <v>118271.85461835476</v>
      </c>
      <c r="P13" s="29"/>
      <c r="Q13" s="29">
        <v>739599</v>
      </c>
      <c r="R13" s="29"/>
      <c r="S13" s="34">
        <f t="shared" si="1"/>
        <v>15.991348638702155</v>
      </c>
      <c r="T13" s="15"/>
      <c r="U13" s="15"/>
      <c r="W13" s="26"/>
      <c r="X13" s="15"/>
    </row>
    <row r="14" spans="1:24" x14ac:dyDescent="0.2">
      <c r="A14" s="3" t="s">
        <v>16</v>
      </c>
      <c r="B14" s="3"/>
      <c r="C14" s="4">
        <v>3908.3321917808312</v>
      </c>
      <c r="D14" s="4"/>
      <c r="E14" s="4">
        <v>8452.5550684931641</v>
      </c>
      <c r="F14" s="4"/>
      <c r="G14" s="4">
        <v>2935.146153846154</v>
      </c>
      <c r="H14" s="4"/>
      <c r="I14" s="4">
        <v>4657.416666666667</v>
      </c>
      <c r="J14" s="4"/>
      <c r="K14" s="4">
        <v>1850.9639646787955</v>
      </c>
      <c r="L14" s="4"/>
      <c r="M14" s="4">
        <v>234.47916666666632</v>
      </c>
      <c r="N14" s="4"/>
      <c r="O14" s="4">
        <f t="shared" si="0"/>
        <v>22038.89321213228</v>
      </c>
      <c r="P14" s="4"/>
      <c r="Q14" s="4">
        <v>170867</v>
      </c>
      <c r="R14" s="4"/>
      <c r="S14" s="33">
        <f t="shared" si="1"/>
        <v>12.8982736351269</v>
      </c>
      <c r="T14" s="32"/>
      <c r="U14" s="15"/>
      <c r="W14" s="26"/>
      <c r="X14" s="15"/>
    </row>
    <row r="15" spans="1:24" x14ac:dyDescent="0.2">
      <c r="A15" s="28" t="s">
        <v>17</v>
      </c>
      <c r="B15" s="28"/>
      <c r="C15" s="29">
        <v>23867.344520548009</v>
      </c>
      <c r="D15" s="29"/>
      <c r="E15" s="29">
        <v>55020.318904109765</v>
      </c>
      <c r="F15" s="29"/>
      <c r="G15" s="29">
        <v>15739.926923076922</v>
      </c>
      <c r="H15" s="29"/>
      <c r="I15" s="29">
        <v>30840.666666666668</v>
      </c>
      <c r="J15" s="29"/>
      <c r="K15" s="29">
        <v>18980.502756041209</v>
      </c>
      <c r="L15" s="29"/>
      <c r="M15" s="29">
        <v>3305.06249999999</v>
      </c>
      <c r="N15" s="29"/>
      <c r="O15" s="29">
        <f t="shared" si="0"/>
        <v>147753.82227044259</v>
      </c>
      <c r="P15" s="29"/>
      <c r="Q15" s="29">
        <v>943911</v>
      </c>
      <c r="R15" s="29"/>
      <c r="S15" s="34">
        <f t="shared" si="1"/>
        <v>15.653363746205159</v>
      </c>
      <c r="T15" s="15"/>
      <c r="U15" s="15"/>
      <c r="W15" s="26"/>
      <c r="X15" s="15"/>
    </row>
    <row r="16" spans="1:24" x14ac:dyDescent="0.2">
      <c r="A16" s="3" t="s">
        <v>18</v>
      </c>
      <c r="B16" s="3"/>
      <c r="C16" s="4">
        <v>3645.6815068493243</v>
      </c>
      <c r="D16" s="4"/>
      <c r="E16" s="4">
        <v>9210.8005479452295</v>
      </c>
      <c r="F16" s="4"/>
      <c r="G16" s="4">
        <v>3339.4269230769232</v>
      </c>
      <c r="H16" s="4"/>
      <c r="I16" s="4">
        <v>6723.916666666667</v>
      </c>
      <c r="J16" s="4"/>
      <c r="K16" s="4">
        <v>2570.7943372988993</v>
      </c>
      <c r="L16" s="4"/>
      <c r="M16" s="4">
        <v>510.37499999999966</v>
      </c>
      <c r="N16" s="4"/>
      <c r="O16" s="4">
        <f t="shared" si="0"/>
        <v>26000.994981837044</v>
      </c>
      <c r="P16" s="4"/>
      <c r="Q16" s="4">
        <v>153705</v>
      </c>
      <c r="R16" s="4"/>
      <c r="S16" s="33">
        <f t="shared" si="1"/>
        <v>16.91616732171175</v>
      </c>
      <c r="T16" s="15"/>
      <c r="U16" s="15"/>
      <c r="W16" s="26"/>
      <c r="X16" s="15"/>
    </row>
    <row r="17" spans="1:24" x14ac:dyDescent="0.2">
      <c r="A17" s="28" t="s">
        <v>19</v>
      </c>
      <c r="B17" s="28"/>
      <c r="C17" s="29">
        <v>4148.902054794532</v>
      </c>
      <c r="D17" s="29"/>
      <c r="E17" s="29">
        <v>9881.7879452055022</v>
      </c>
      <c r="F17" s="29"/>
      <c r="G17" s="29">
        <v>3217.6576923076923</v>
      </c>
      <c r="H17" s="29"/>
      <c r="I17" s="29">
        <v>6978.333333333333</v>
      </c>
      <c r="J17" s="29"/>
      <c r="K17" s="29">
        <v>2998.4418788910716</v>
      </c>
      <c r="L17" s="29"/>
      <c r="M17" s="29">
        <v>766.37500000000045</v>
      </c>
      <c r="N17" s="29"/>
      <c r="O17" s="29">
        <f t="shared" si="0"/>
        <v>27991.497904532131</v>
      </c>
      <c r="P17" s="29"/>
      <c r="Q17" s="29">
        <v>161296</v>
      </c>
      <c r="R17" s="29"/>
      <c r="S17" s="34">
        <f t="shared" si="1"/>
        <v>17.354117835862098</v>
      </c>
      <c r="T17" s="15"/>
      <c r="U17" s="15"/>
      <c r="W17" s="26"/>
      <c r="X17" s="15"/>
    </row>
    <row r="18" spans="1:24" x14ac:dyDescent="0.2">
      <c r="A18" s="3" t="s">
        <v>20</v>
      </c>
      <c r="B18" s="3"/>
      <c r="C18" s="4">
        <v>3520.864383561654</v>
      </c>
      <c r="D18" s="4"/>
      <c r="E18" s="4">
        <v>8909.36958904112</v>
      </c>
      <c r="F18" s="4"/>
      <c r="G18" s="4">
        <v>2586.7538461538461</v>
      </c>
      <c r="H18" s="4"/>
      <c r="I18" s="4">
        <v>6115.75</v>
      </c>
      <c r="J18" s="4"/>
      <c r="K18" s="4">
        <v>3286.5721816189539</v>
      </c>
      <c r="L18" s="4"/>
      <c r="M18" s="4">
        <v>861.62500000000057</v>
      </c>
      <c r="N18" s="4"/>
      <c r="O18" s="4">
        <f t="shared" si="0"/>
        <v>25280.935000375575</v>
      </c>
      <c r="P18" s="4"/>
      <c r="Q18" s="4">
        <v>145942</v>
      </c>
      <c r="R18" s="4"/>
      <c r="S18" s="33">
        <f t="shared" si="1"/>
        <v>17.322590481407392</v>
      </c>
      <c r="T18" s="15"/>
      <c r="U18" s="15"/>
      <c r="W18" s="26"/>
      <c r="X18" s="15"/>
    </row>
    <row r="19" spans="1:24" x14ac:dyDescent="0.2">
      <c r="A19" s="28" t="s">
        <v>21</v>
      </c>
      <c r="B19" s="28"/>
      <c r="C19" s="29">
        <v>3918.7849315068597</v>
      </c>
      <c r="D19" s="29"/>
      <c r="E19" s="29">
        <v>9239.7756164383809</v>
      </c>
      <c r="F19" s="29"/>
      <c r="G19" s="29">
        <v>2984.5461538461536</v>
      </c>
      <c r="H19" s="29"/>
      <c r="I19" s="29">
        <v>4668.25</v>
      </c>
      <c r="J19" s="29"/>
      <c r="K19" s="29">
        <v>3008.5926028743816</v>
      </c>
      <c r="L19" s="29"/>
      <c r="M19" s="29">
        <v>644.60416666666708</v>
      </c>
      <c r="N19" s="29"/>
      <c r="O19" s="29">
        <f t="shared" si="0"/>
        <v>24464.553471332445</v>
      </c>
      <c r="P19" s="29"/>
      <c r="Q19" s="29">
        <v>153213</v>
      </c>
      <c r="R19" s="29"/>
      <c r="S19" s="34">
        <f t="shared" si="1"/>
        <v>15.967674721683176</v>
      </c>
      <c r="T19" s="15"/>
      <c r="U19" s="15"/>
      <c r="W19" s="26"/>
      <c r="X19" s="15"/>
    </row>
    <row r="20" spans="1:24" x14ac:dyDescent="0.2">
      <c r="A20" s="3" t="s">
        <v>22</v>
      </c>
      <c r="B20" s="3"/>
      <c r="C20" s="4">
        <v>3923.6753424657636</v>
      </c>
      <c r="D20" s="4"/>
      <c r="E20" s="4">
        <v>9719.9136986301637</v>
      </c>
      <c r="F20" s="4"/>
      <c r="G20" s="4">
        <v>3642.0846153846155</v>
      </c>
      <c r="H20" s="4"/>
      <c r="I20" s="4">
        <v>8775.25</v>
      </c>
      <c r="J20" s="4"/>
      <c r="K20" s="4">
        <v>3025.0891044160453</v>
      </c>
      <c r="L20" s="4"/>
      <c r="M20" s="4">
        <v>1191.3333333333351</v>
      </c>
      <c r="N20" s="4"/>
      <c r="O20" s="4">
        <f t="shared" si="0"/>
        <v>30277.346094229924</v>
      </c>
      <c r="P20" s="4"/>
      <c r="Q20" s="4">
        <v>154663</v>
      </c>
      <c r="R20" s="4"/>
      <c r="S20" s="33">
        <f t="shared" si="1"/>
        <v>19.576334413680016</v>
      </c>
      <c r="T20" s="15"/>
      <c r="U20" s="15"/>
      <c r="W20" s="26"/>
      <c r="X20" s="15"/>
    </row>
    <row r="21" spans="1:24" x14ac:dyDescent="0.2">
      <c r="A21" s="28" t="s">
        <v>23</v>
      </c>
      <c r="B21" s="28"/>
      <c r="C21" s="29">
        <v>3585.3102739726123</v>
      </c>
      <c r="D21" s="29"/>
      <c r="E21" s="29">
        <v>8347.989041095916</v>
      </c>
      <c r="F21" s="29"/>
      <c r="G21" s="29">
        <v>2966.9461538461537</v>
      </c>
      <c r="H21" s="29"/>
      <c r="I21" s="29">
        <v>6564.25</v>
      </c>
      <c r="J21" s="29"/>
      <c r="K21" s="29">
        <v>2222.5871865308468</v>
      </c>
      <c r="L21" s="29"/>
      <c r="M21" s="29">
        <v>749.95833333333337</v>
      </c>
      <c r="N21" s="29"/>
      <c r="O21" s="29">
        <f t="shared" si="0"/>
        <v>24437.040988778863</v>
      </c>
      <c r="P21" s="29"/>
      <c r="Q21" s="29">
        <v>133889</v>
      </c>
      <c r="R21" s="29"/>
      <c r="S21" s="34">
        <f t="shared" si="1"/>
        <v>18.251716712186113</v>
      </c>
      <c r="T21" s="15"/>
      <c r="U21" s="15"/>
      <c r="W21" s="26"/>
      <c r="X21" s="15"/>
    </row>
    <row r="22" spans="1:24" x14ac:dyDescent="0.2">
      <c r="A22" s="3" t="s">
        <v>24</v>
      </c>
      <c r="B22" s="3"/>
      <c r="C22" s="4">
        <v>2238.2506849315132</v>
      </c>
      <c r="D22" s="4"/>
      <c r="E22" s="4">
        <v>4525.0101369863078</v>
      </c>
      <c r="F22" s="4"/>
      <c r="G22" s="4">
        <v>1404.3423076923077</v>
      </c>
      <c r="H22" s="4"/>
      <c r="I22" s="4">
        <v>2864.9166666666665</v>
      </c>
      <c r="J22" s="4"/>
      <c r="K22" s="4">
        <v>858.73084195948957</v>
      </c>
      <c r="L22" s="4"/>
      <c r="M22" s="4">
        <v>444.4166666666676</v>
      </c>
      <c r="N22" s="4"/>
      <c r="O22" s="4">
        <f t="shared" si="0"/>
        <v>12335.667304902952</v>
      </c>
      <c r="P22" s="4"/>
      <c r="Q22" s="4">
        <v>70767</v>
      </c>
      <c r="R22" s="4"/>
      <c r="S22" s="33">
        <f t="shared" si="1"/>
        <v>17.431383702718716</v>
      </c>
      <c r="T22" s="15"/>
      <c r="U22" s="15"/>
      <c r="W22" s="26"/>
      <c r="X22" s="15"/>
    </row>
    <row r="23" spans="1:24" x14ac:dyDescent="0.2">
      <c r="A23" s="28" t="s">
        <v>25</v>
      </c>
      <c r="B23" s="28"/>
      <c r="C23" s="29">
        <v>3850.0500000000102</v>
      </c>
      <c r="D23" s="29"/>
      <c r="E23" s="29">
        <v>9407.5783561644039</v>
      </c>
      <c r="F23" s="29"/>
      <c r="G23" s="29">
        <v>2340.623076923077</v>
      </c>
      <c r="H23" s="29"/>
      <c r="I23" s="29">
        <v>5194.166666666667</v>
      </c>
      <c r="J23" s="29"/>
      <c r="K23" s="29">
        <v>2071.3509419662432</v>
      </c>
      <c r="L23" s="29"/>
      <c r="M23" s="29">
        <v>503.60416666666731</v>
      </c>
      <c r="N23" s="29"/>
      <c r="O23" s="29">
        <f t="shared" si="0"/>
        <v>23367.373208387071</v>
      </c>
      <c r="P23" s="29"/>
      <c r="Q23" s="29">
        <v>151526</v>
      </c>
      <c r="R23" s="29"/>
      <c r="S23" s="34">
        <f t="shared" si="1"/>
        <v>15.421362148005668</v>
      </c>
      <c r="T23" s="15"/>
      <c r="U23" s="15"/>
      <c r="W23" s="26"/>
      <c r="X23" s="15"/>
    </row>
    <row r="24" spans="1:24" x14ac:dyDescent="0.2">
      <c r="A24" s="3" t="s">
        <v>26</v>
      </c>
      <c r="B24" s="3"/>
      <c r="C24" s="4">
        <v>3316.6047945205569</v>
      </c>
      <c r="D24" s="4"/>
      <c r="E24" s="4">
        <v>9638.0268493150907</v>
      </c>
      <c r="F24" s="4"/>
      <c r="G24" s="4">
        <v>2738.4461538461537</v>
      </c>
      <c r="H24" s="4"/>
      <c r="I24" s="4">
        <v>5924</v>
      </c>
      <c r="J24" s="4"/>
      <c r="K24" s="4">
        <v>1518.6720956609581</v>
      </c>
      <c r="L24" s="4"/>
      <c r="M24" s="4">
        <v>501.04166666666663</v>
      </c>
      <c r="N24" s="4"/>
      <c r="O24" s="4">
        <f t="shared" si="0"/>
        <v>23636.791560009427</v>
      </c>
      <c r="P24" s="4"/>
      <c r="Q24" s="4">
        <v>141789</v>
      </c>
      <c r="R24" s="4"/>
      <c r="S24" s="33">
        <f t="shared" si="1"/>
        <v>16.670398662808417</v>
      </c>
      <c r="T24" s="15"/>
      <c r="U24" s="15"/>
      <c r="W24" s="26"/>
      <c r="X24" s="15"/>
    </row>
    <row r="25" spans="1:24" x14ac:dyDescent="0.2">
      <c r="A25" s="5" t="s">
        <v>27</v>
      </c>
      <c r="B25" s="5"/>
      <c r="C25" s="11">
        <v>128453.5767123291</v>
      </c>
      <c r="D25" s="11"/>
      <c r="E25" s="11">
        <v>299806.60109589121</v>
      </c>
      <c r="F25" s="11"/>
      <c r="G25" s="11">
        <v>96386.926923076913</v>
      </c>
      <c r="H25" s="11"/>
      <c r="I25" s="11">
        <v>192243</v>
      </c>
      <c r="J25" s="11"/>
      <c r="K25" s="11">
        <v>101766.68360607486</v>
      </c>
      <c r="L25" s="11"/>
      <c r="M25" s="11">
        <f>SUM(M4:M24)</f>
        <v>19918.812499999978</v>
      </c>
      <c r="N25" s="11"/>
      <c r="O25" s="11">
        <f>C25+E25+G25+I25+K25+M25</f>
        <v>838575.60083737213</v>
      </c>
      <c r="P25" s="11"/>
      <c r="Q25" s="11">
        <v>5582929</v>
      </c>
      <c r="R25" s="12"/>
      <c r="S25" s="35">
        <f t="shared" si="1"/>
        <v>15.020352235132709</v>
      </c>
      <c r="T25" s="15"/>
      <c r="U25" s="15"/>
    </row>
    <row r="26" spans="1:24" x14ac:dyDescent="0.2"/>
    <row r="27" spans="1:24" x14ac:dyDescent="0.2">
      <c r="A27" s="10" t="s">
        <v>73</v>
      </c>
    </row>
    <row r="28" spans="1:24" x14ac:dyDescent="0.2">
      <c r="A28" s="10" t="s">
        <v>37</v>
      </c>
    </row>
    <row r="29" spans="1:24" x14ac:dyDescent="0.2">
      <c r="A29" s="10" t="s">
        <v>271</v>
      </c>
    </row>
    <row r="30" spans="1:24" x14ac:dyDescent="0.2">
      <c r="A30" s="10" t="s">
        <v>272</v>
      </c>
    </row>
    <row r="31" spans="1:24" x14ac:dyDescent="0.2">
      <c r="A31" s="6" t="s">
        <v>90</v>
      </c>
    </row>
    <row r="32" spans="1:24" x14ac:dyDescent="0.2">
      <c r="A32" s="6" t="s">
        <v>91</v>
      </c>
    </row>
    <row r="33" spans="1:15" x14ac:dyDescent="0.2">
      <c r="A33" s="10" t="s">
        <v>258</v>
      </c>
    </row>
    <row r="34" spans="1:15" x14ac:dyDescent="0.2">
      <c r="A34" s="25"/>
    </row>
    <row r="35" spans="1:15" hidden="1" x14ac:dyDescent="0.2">
      <c r="A35" s="25"/>
      <c r="C35" s="13"/>
      <c r="E35" s="13"/>
      <c r="G35" s="13"/>
      <c r="I35" s="13"/>
      <c r="K35" s="13"/>
      <c r="M35" s="13"/>
      <c r="O35" s="13"/>
    </row>
  </sheetData>
  <mergeCells count="6">
    <mergeCell ref="E3:F3"/>
    <mergeCell ref="G3:H3"/>
    <mergeCell ref="I3:J3"/>
    <mergeCell ref="K3:L3"/>
    <mergeCell ref="Q3:R3"/>
    <mergeCell ref="M3:N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X35"/>
  <sheetViews>
    <sheetView showGridLines="0" workbookViewId="0">
      <selection activeCell="A29" sqref="A29:A30"/>
    </sheetView>
  </sheetViews>
  <sheetFormatPr defaultColWidth="0" defaultRowHeight="12.75" customHeight="1" zeroHeight="1" x14ac:dyDescent="0.2"/>
  <cols>
    <col min="1" max="1" width="9.140625" customWidth="1"/>
    <col min="2" max="2" width="11.85546875" customWidth="1"/>
    <col min="3" max="3" width="9.140625" customWidth="1"/>
    <col min="4" max="4" width="2.85546875" customWidth="1"/>
    <col min="5" max="5" width="8.85546875" customWidth="1"/>
    <col min="6" max="6" width="4" customWidth="1"/>
    <col min="7" max="7" width="6.85546875" customWidth="1"/>
    <col min="8" max="8" width="3.7109375" customWidth="1"/>
    <col min="9" max="9" width="8.28515625" customWidth="1"/>
    <col min="10" max="10" width="3.85546875" customWidth="1"/>
    <col min="11" max="11" width="7.28515625" customWidth="1"/>
    <col min="12" max="12" width="4.7109375" customWidth="1"/>
    <col min="13" max="13" width="7.28515625" customWidth="1"/>
    <col min="14" max="14" width="4.7109375" customWidth="1"/>
    <col min="15" max="15" width="7.7109375" customWidth="1"/>
    <col min="16" max="16" width="2.5703125" customWidth="1"/>
    <col min="17" max="17" width="8.7109375" customWidth="1"/>
    <col min="18" max="18" width="2.140625" customWidth="1"/>
    <col min="19" max="19" width="6.5703125" customWidth="1"/>
    <col min="20" max="20" width="9.140625" customWidth="1"/>
    <col min="21" max="24" width="0" hidden="1" customWidth="1"/>
    <col min="25" max="16384" width="9.140625" hidden="1"/>
  </cols>
  <sheetData>
    <row r="1" spans="1:24" x14ac:dyDescent="0.2">
      <c r="A1" s="1" t="s">
        <v>92</v>
      </c>
    </row>
    <row r="2" spans="1:24" x14ac:dyDescent="0.2"/>
    <row r="3" spans="1:24" ht="36.75" customHeight="1" x14ac:dyDescent="0.2">
      <c r="A3" s="30"/>
      <c r="B3" s="30"/>
      <c r="C3" s="30" t="s">
        <v>85</v>
      </c>
      <c r="D3" s="30"/>
      <c r="E3" s="47" t="s">
        <v>86</v>
      </c>
      <c r="F3" s="47"/>
      <c r="G3" s="47" t="s">
        <v>87</v>
      </c>
      <c r="H3" s="47"/>
      <c r="I3" s="47" t="s">
        <v>88</v>
      </c>
      <c r="J3" s="47"/>
      <c r="K3" s="47" t="s">
        <v>89</v>
      </c>
      <c r="L3" s="47"/>
      <c r="M3" s="47" t="s">
        <v>254</v>
      </c>
      <c r="N3" s="47"/>
      <c r="O3" s="30" t="s">
        <v>3</v>
      </c>
      <c r="P3" s="30"/>
      <c r="Q3" s="47" t="s">
        <v>4</v>
      </c>
      <c r="R3" s="47"/>
      <c r="S3" s="30" t="s">
        <v>5</v>
      </c>
    </row>
    <row r="4" spans="1:24" x14ac:dyDescent="0.2">
      <c r="A4" s="3" t="s">
        <v>6</v>
      </c>
      <c r="B4" s="3"/>
      <c r="C4" s="4">
        <v>24686.97260273973</v>
      </c>
      <c r="D4" s="4"/>
      <c r="E4" s="4">
        <v>55074.983013698649</v>
      </c>
      <c r="F4" s="4"/>
      <c r="G4" s="4">
        <v>16455.134615384617</v>
      </c>
      <c r="H4" s="4"/>
      <c r="I4" s="4">
        <v>25062.333333333332</v>
      </c>
      <c r="J4" s="4"/>
      <c r="K4" s="4">
        <v>20270.036966822106</v>
      </c>
      <c r="L4" s="4"/>
      <c r="M4" s="4">
        <v>1536.9791666666679</v>
      </c>
      <c r="N4" s="4"/>
      <c r="O4" s="4">
        <f>C4+E4+G4+I4+K4+M4</f>
        <v>143086.43969864509</v>
      </c>
      <c r="P4" s="4"/>
      <c r="Q4" s="4">
        <v>1289760</v>
      </c>
      <c r="R4" s="4"/>
      <c r="S4" s="33">
        <f>O4/Q4*100</f>
        <v>11.094036076374293</v>
      </c>
      <c r="T4" s="15"/>
      <c r="U4" s="15"/>
      <c r="W4" s="26"/>
      <c r="X4" s="15"/>
    </row>
    <row r="5" spans="1:24" x14ac:dyDescent="0.2">
      <c r="A5" s="28" t="s">
        <v>7</v>
      </c>
      <c r="B5" s="28"/>
      <c r="C5" s="29">
        <v>4512.3027397260284</v>
      </c>
      <c r="D5" s="29"/>
      <c r="E5" s="29">
        <v>9670.389041095892</v>
      </c>
      <c r="F5" s="29"/>
      <c r="G5" s="29">
        <v>2302.5115384615383</v>
      </c>
      <c r="H5" s="29"/>
      <c r="I5" s="29">
        <v>4233.333333333333</v>
      </c>
      <c r="J5" s="29"/>
      <c r="K5" s="29">
        <v>3410.8153032696296</v>
      </c>
      <c r="L5" s="29"/>
      <c r="M5" s="29">
        <v>190.2916666666668</v>
      </c>
      <c r="N5" s="29"/>
      <c r="O5" s="29">
        <f t="shared" ref="O5:O24" si="0">C5+E5+G5+I5+K5+M5</f>
        <v>24319.643622553085</v>
      </c>
      <c r="P5" s="29"/>
      <c r="Q5" s="29">
        <v>203885</v>
      </c>
      <c r="R5" s="29"/>
      <c r="S5" s="34">
        <f t="shared" ref="S5:S25" si="1">O5/Q5*100</f>
        <v>11.928118116856604</v>
      </c>
      <c r="T5" s="15"/>
      <c r="U5" s="15"/>
      <c r="W5" s="26"/>
      <c r="X5" s="15"/>
    </row>
    <row r="6" spans="1:24" x14ac:dyDescent="0.2">
      <c r="A6" s="3" t="s">
        <v>8</v>
      </c>
      <c r="B6" s="3"/>
      <c r="C6" s="4">
        <v>3268.8767123287676</v>
      </c>
      <c r="D6" s="4"/>
      <c r="E6" s="4">
        <v>9916.9150684931537</v>
      </c>
      <c r="F6" s="4"/>
      <c r="G6" s="4">
        <v>2610.2576923076922</v>
      </c>
      <c r="H6" s="4"/>
      <c r="I6" s="4">
        <v>6946.25</v>
      </c>
      <c r="J6" s="4"/>
      <c r="K6" s="4">
        <v>3972.0655750442597</v>
      </c>
      <c r="L6" s="4"/>
      <c r="M6" s="4">
        <v>687.20833333333326</v>
      </c>
      <c r="N6" s="4"/>
      <c r="O6" s="4">
        <f t="shared" si="0"/>
        <v>27401.573381507205</v>
      </c>
      <c r="P6" s="4"/>
      <c r="Q6" s="4">
        <v>152569</v>
      </c>
      <c r="R6" s="4"/>
      <c r="S6" s="33">
        <f t="shared" si="1"/>
        <v>17.960118622726245</v>
      </c>
      <c r="T6" s="15"/>
      <c r="U6" s="15"/>
      <c r="W6" s="26"/>
      <c r="X6" s="15"/>
    </row>
    <row r="7" spans="1:24" x14ac:dyDescent="0.2">
      <c r="A7" s="28" t="s">
        <v>9</v>
      </c>
      <c r="B7" s="28"/>
      <c r="C7" s="29">
        <v>4725.2404109589052</v>
      </c>
      <c r="D7" s="29"/>
      <c r="E7" s="29">
        <v>15065.22575342466</v>
      </c>
      <c r="F7" s="29"/>
      <c r="G7" s="29">
        <v>4451.6115384615387</v>
      </c>
      <c r="H7" s="29"/>
      <c r="I7" s="29">
        <v>10674.416666666666</v>
      </c>
      <c r="J7" s="29"/>
      <c r="K7" s="29">
        <v>6143.1244570447416</v>
      </c>
      <c r="L7" s="29"/>
      <c r="M7" s="29">
        <v>607.47916666666697</v>
      </c>
      <c r="N7" s="29"/>
      <c r="O7" s="29">
        <f t="shared" si="0"/>
        <v>41667.097993223178</v>
      </c>
      <c r="P7" s="29"/>
      <c r="Q7" s="29">
        <v>250165</v>
      </c>
      <c r="R7" s="29"/>
      <c r="S7" s="34">
        <f t="shared" si="1"/>
        <v>16.655846338705725</v>
      </c>
      <c r="T7" s="15"/>
      <c r="U7" s="15"/>
      <c r="W7" s="26"/>
      <c r="X7" s="15"/>
    </row>
    <row r="8" spans="1:24" x14ac:dyDescent="0.2">
      <c r="A8" s="3" t="s">
        <v>10</v>
      </c>
      <c r="B8" s="3"/>
      <c r="C8" s="4">
        <v>4232.3739726027407</v>
      </c>
      <c r="D8" s="4"/>
      <c r="E8" s="4">
        <v>11179.660273972604</v>
      </c>
      <c r="F8" s="4"/>
      <c r="G8" s="4">
        <v>2600.476923076923</v>
      </c>
      <c r="H8" s="4"/>
      <c r="I8" s="4">
        <v>5661.166666666667</v>
      </c>
      <c r="J8" s="4"/>
      <c r="K8" s="4">
        <v>3221.5842295258917</v>
      </c>
      <c r="L8" s="4"/>
      <c r="M8" s="4">
        <v>323.10416666666634</v>
      </c>
      <c r="N8" s="4"/>
      <c r="O8" s="4">
        <f t="shared" si="0"/>
        <v>27218.366232511496</v>
      </c>
      <c r="P8" s="4"/>
      <c r="Q8" s="4">
        <v>191153</v>
      </c>
      <c r="R8" s="4"/>
      <c r="S8" s="33">
        <f t="shared" si="1"/>
        <v>14.239047376976293</v>
      </c>
      <c r="T8" s="15"/>
      <c r="U8" s="15"/>
      <c r="W8" s="26"/>
      <c r="X8" s="15"/>
    </row>
    <row r="9" spans="1:24" x14ac:dyDescent="0.2">
      <c r="A9" s="28" t="s">
        <v>11</v>
      </c>
      <c r="B9" s="28"/>
      <c r="C9" s="29">
        <v>2358.8815068493159</v>
      </c>
      <c r="D9" s="29"/>
      <c r="E9" s="29">
        <v>5628.8013698630139</v>
      </c>
      <c r="F9" s="29"/>
      <c r="G9" s="29">
        <v>1605.4576923076922</v>
      </c>
      <c r="H9" s="29"/>
      <c r="I9" s="29">
        <v>3876.9166666666665</v>
      </c>
      <c r="J9" s="29"/>
      <c r="K9" s="29">
        <v>1581.3341877515631</v>
      </c>
      <c r="L9" s="29"/>
      <c r="M9" s="29">
        <v>376.58333333333331</v>
      </c>
      <c r="N9" s="29"/>
      <c r="O9" s="29">
        <f t="shared" si="0"/>
        <v>15427.974756771586</v>
      </c>
      <c r="P9" s="29"/>
      <c r="Q9" s="29">
        <v>105298</v>
      </c>
      <c r="R9" s="29"/>
      <c r="S9" s="34">
        <f t="shared" si="1"/>
        <v>14.651726297528525</v>
      </c>
      <c r="T9" s="15"/>
      <c r="U9" s="15"/>
      <c r="W9" s="26"/>
      <c r="X9" s="15"/>
    </row>
    <row r="10" spans="1:24" x14ac:dyDescent="0.2">
      <c r="A10" s="3" t="s">
        <v>12</v>
      </c>
      <c r="B10" s="3"/>
      <c r="C10" s="4">
        <v>2979.4205479452066</v>
      </c>
      <c r="D10" s="4"/>
      <c r="E10" s="4">
        <v>8821.1983561643847</v>
      </c>
      <c r="F10" s="4"/>
      <c r="G10" s="4">
        <v>2379.5500000000002</v>
      </c>
      <c r="H10" s="4"/>
      <c r="I10" s="4">
        <v>4612.416666666667</v>
      </c>
      <c r="J10" s="4"/>
      <c r="K10" s="4">
        <v>1548.7993801694458</v>
      </c>
      <c r="L10" s="4"/>
      <c r="M10" s="4">
        <v>297.64583333333343</v>
      </c>
      <c r="N10" s="4"/>
      <c r="O10" s="4">
        <f t="shared" si="0"/>
        <v>20639.030784279039</v>
      </c>
      <c r="P10" s="4"/>
      <c r="Q10" s="4">
        <v>129591</v>
      </c>
      <c r="R10" s="4"/>
      <c r="S10" s="33">
        <f t="shared" si="1"/>
        <v>15.926284066238427</v>
      </c>
      <c r="T10" s="15"/>
      <c r="U10" s="15"/>
      <c r="W10" s="26"/>
      <c r="X10" s="15"/>
    </row>
    <row r="11" spans="1:24" x14ac:dyDescent="0.2">
      <c r="A11" s="28" t="s">
        <v>13</v>
      </c>
      <c r="B11" s="28"/>
      <c r="C11" s="29">
        <v>643.5773972602741</v>
      </c>
      <c r="D11" s="29"/>
      <c r="E11" s="29">
        <v>2044.4005479452057</v>
      </c>
      <c r="F11" s="29"/>
      <c r="G11" s="29">
        <v>634.41923076923081</v>
      </c>
      <c r="H11" s="29"/>
      <c r="I11" s="29">
        <v>1193.75</v>
      </c>
      <c r="J11" s="29"/>
      <c r="K11" s="29">
        <v>536.29579031373703</v>
      </c>
      <c r="L11" s="29"/>
      <c r="M11" s="29">
        <v>7.416666666666667</v>
      </c>
      <c r="N11" s="29"/>
      <c r="O11" s="29">
        <f t="shared" si="0"/>
        <v>5059.8596329551146</v>
      </c>
      <c r="P11" s="29"/>
      <c r="Q11" s="29">
        <v>32367</v>
      </c>
      <c r="R11" s="29"/>
      <c r="S11" s="34">
        <f t="shared" si="1"/>
        <v>15.632772987781118</v>
      </c>
      <c r="T11" s="15"/>
      <c r="U11" s="15"/>
      <c r="W11" s="26"/>
      <c r="X11" s="15"/>
    </row>
    <row r="12" spans="1:24" x14ac:dyDescent="0.2">
      <c r="A12" s="3" t="s">
        <v>14</v>
      </c>
      <c r="B12" s="3"/>
      <c r="C12" s="4">
        <v>1749.5260273972606</v>
      </c>
      <c r="D12" s="4"/>
      <c r="E12" s="4">
        <v>5337.1610958904112</v>
      </c>
      <c r="F12" s="4"/>
      <c r="G12" s="4">
        <v>1842.1923076923076</v>
      </c>
      <c r="H12" s="4"/>
      <c r="I12" s="4">
        <v>4141.166666666667</v>
      </c>
      <c r="J12" s="4"/>
      <c r="K12" s="4">
        <v>1322.1215533157863</v>
      </c>
      <c r="L12" s="4"/>
      <c r="M12" s="4">
        <v>190.83333333333323</v>
      </c>
      <c r="N12" s="4"/>
      <c r="O12" s="4">
        <f t="shared" si="0"/>
        <v>14583.000984295766</v>
      </c>
      <c r="P12" s="4"/>
      <c r="Q12" s="4">
        <v>84692</v>
      </c>
      <c r="R12" s="4"/>
      <c r="S12" s="33">
        <f t="shared" si="1"/>
        <v>17.218864809304026</v>
      </c>
      <c r="T12" s="15"/>
      <c r="U12" s="15"/>
      <c r="W12" s="26"/>
      <c r="X12" s="15"/>
    </row>
    <row r="13" spans="1:24" x14ac:dyDescent="0.2">
      <c r="A13" s="28" t="s">
        <v>15</v>
      </c>
      <c r="B13" s="28"/>
      <c r="C13" s="29">
        <v>13525.369863013701</v>
      </c>
      <c r="D13" s="29"/>
      <c r="E13" s="29">
        <v>41057.661369863024</v>
      </c>
      <c r="F13" s="29"/>
      <c r="G13" s="29">
        <v>14433.696153846155</v>
      </c>
      <c r="H13" s="29"/>
      <c r="I13" s="29">
        <v>26469.583333333332</v>
      </c>
      <c r="J13" s="29"/>
      <c r="K13" s="29">
        <v>16214.424261025124</v>
      </c>
      <c r="L13" s="29"/>
      <c r="M13" s="29">
        <v>1105.3541666666649</v>
      </c>
      <c r="N13" s="29"/>
      <c r="O13" s="29">
        <f t="shared" si="0"/>
        <v>112806.089147748</v>
      </c>
      <c r="P13" s="29"/>
      <c r="Q13" s="29">
        <v>735957</v>
      </c>
      <c r="R13" s="29"/>
      <c r="S13" s="34">
        <f t="shared" si="1"/>
        <v>15.327809797005532</v>
      </c>
      <c r="T13" s="15"/>
      <c r="U13" s="15"/>
      <c r="W13" s="26"/>
      <c r="X13" s="15"/>
    </row>
    <row r="14" spans="1:24" x14ac:dyDescent="0.2">
      <c r="A14" s="3" t="s">
        <v>16</v>
      </c>
      <c r="B14" s="3"/>
      <c r="C14" s="4">
        <v>3544.4383561643835</v>
      </c>
      <c r="D14" s="4"/>
      <c r="E14" s="4">
        <v>8667.5884931506862</v>
      </c>
      <c r="F14" s="4"/>
      <c r="G14" s="4">
        <v>2687.023076923077</v>
      </c>
      <c r="H14" s="4"/>
      <c r="I14" s="4">
        <v>4270.833333333333</v>
      </c>
      <c r="J14" s="4"/>
      <c r="K14" s="4">
        <v>1796.7575430037211</v>
      </c>
      <c r="L14" s="4"/>
      <c r="M14" s="4">
        <v>108.45833333333331</v>
      </c>
      <c r="N14" s="4"/>
      <c r="O14" s="4">
        <f t="shared" si="0"/>
        <v>21075.099135908531</v>
      </c>
      <c r="P14" s="4"/>
      <c r="Q14" s="4">
        <v>169870</v>
      </c>
      <c r="R14" s="4"/>
      <c r="S14" s="33">
        <f t="shared" si="1"/>
        <v>12.406604542243205</v>
      </c>
      <c r="T14" s="32"/>
      <c r="U14" s="15"/>
      <c r="W14" s="26"/>
      <c r="X14" s="15"/>
    </row>
    <row r="15" spans="1:24" x14ac:dyDescent="0.2">
      <c r="A15" s="28" t="s">
        <v>17</v>
      </c>
      <c r="B15" s="28"/>
      <c r="C15" s="29">
        <v>21335.808219178089</v>
      </c>
      <c r="D15" s="29"/>
      <c r="E15" s="29">
        <v>57184.722739726043</v>
      </c>
      <c r="F15" s="29"/>
      <c r="G15" s="29">
        <v>15060.138461538461</v>
      </c>
      <c r="H15" s="29"/>
      <c r="I15" s="29">
        <v>28976.416666666668</v>
      </c>
      <c r="J15" s="29"/>
      <c r="K15" s="29">
        <v>18305.871147527421</v>
      </c>
      <c r="L15" s="29"/>
      <c r="M15" s="29">
        <v>1681.8750000000027</v>
      </c>
      <c r="N15" s="29"/>
      <c r="O15" s="29">
        <f t="shared" si="0"/>
        <v>142544.83223463668</v>
      </c>
      <c r="P15" s="29"/>
      <c r="Q15" s="29">
        <v>938496</v>
      </c>
      <c r="R15" s="29"/>
      <c r="S15" s="34">
        <f t="shared" si="1"/>
        <v>15.188645687849142</v>
      </c>
      <c r="T15" s="15"/>
      <c r="U15" s="15"/>
      <c r="W15" s="26"/>
      <c r="X15" s="15"/>
    </row>
    <row r="16" spans="1:24" x14ac:dyDescent="0.2">
      <c r="A16" s="3" t="s">
        <v>18</v>
      </c>
      <c r="B16" s="3"/>
      <c r="C16" s="4">
        <v>3199.1767123287682</v>
      </c>
      <c r="D16" s="4"/>
      <c r="E16" s="4">
        <v>9817.3019178082213</v>
      </c>
      <c r="F16" s="4"/>
      <c r="G16" s="4">
        <v>3215.3884615384613</v>
      </c>
      <c r="H16" s="4"/>
      <c r="I16" s="4">
        <v>6269.25</v>
      </c>
      <c r="J16" s="4"/>
      <c r="K16" s="4">
        <v>2369.9756792274475</v>
      </c>
      <c r="L16" s="4"/>
      <c r="M16" s="4">
        <v>260.39583333333343</v>
      </c>
      <c r="N16" s="4"/>
      <c r="O16" s="4">
        <f t="shared" si="0"/>
        <v>25131.48860423623</v>
      </c>
      <c r="P16" s="4"/>
      <c r="Q16" s="4">
        <v>153703</v>
      </c>
      <c r="R16" s="4"/>
      <c r="S16" s="33">
        <f t="shared" si="1"/>
        <v>16.350681902263606</v>
      </c>
      <c r="T16" s="15"/>
      <c r="U16" s="15"/>
      <c r="W16" s="26"/>
      <c r="X16" s="15"/>
    </row>
    <row r="17" spans="1:24" x14ac:dyDescent="0.2">
      <c r="A17" s="28" t="s">
        <v>19</v>
      </c>
      <c r="B17" s="28"/>
      <c r="C17" s="29">
        <v>3950.4821917808226</v>
      </c>
      <c r="D17" s="29"/>
      <c r="E17" s="29">
        <v>10128.63287671233</v>
      </c>
      <c r="F17" s="29"/>
      <c r="G17" s="29">
        <v>2925.9</v>
      </c>
      <c r="H17" s="29"/>
      <c r="I17" s="29">
        <v>6448.583333333333</v>
      </c>
      <c r="J17" s="29"/>
      <c r="K17" s="29">
        <v>3039.3296540328265</v>
      </c>
      <c r="L17" s="29"/>
      <c r="M17" s="29">
        <v>445.16666666666697</v>
      </c>
      <c r="N17" s="29"/>
      <c r="O17" s="29">
        <f t="shared" si="0"/>
        <v>26938.094722525981</v>
      </c>
      <c r="P17" s="29"/>
      <c r="Q17" s="29">
        <v>160724</v>
      </c>
      <c r="R17" s="29"/>
      <c r="S17" s="34">
        <f t="shared" si="1"/>
        <v>16.760468083500896</v>
      </c>
      <c r="T17" s="15"/>
      <c r="U17" s="15"/>
      <c r="W17" s="26"/>
      <c r="X17" s="15"/>
    </row>
    <row r="18" spans="1:24" x14ac:dyDescent="0.2">
      <c r="A18" s="3" t="s">
        <v>20</v>
      </c>
      <c r="B18" s="3"/>
      <c r="C18" s="4">
        <v>3317.8171232876712</v>
      </c>
      <c r="D18" s="4"/>
      <c r="E18" s="4">
        <v>9390.6476712328786</v>
      </c>
      <c r="F18" s="4"/>
      <c r="G18" s="4">
        <v>2428.4538461538464</v>
      </c>
      <c r="H18" s="4"/>
      <c r="I18" s="4">
        <v>5731.666666666667</v>
      </c>
      <c r="J18" s="4"/>
      <c r="K18" s="4">
        <v>3203.6193551052725</v>
      </c>
      <c r="L18" s="4"/>
      <c r="M18" s="4">
        <v>383.68750000000034</v>
      </c>
      <c r="N18" s="4"/>
      <c r="O18" s="4">
        <f t="shared" si="0"/>
        <v>24455.892162446336</v>
      </c>
      <c r="P18" s="4"/>
      <c r="Q18" s="4">
        <v>145198</v>
      </c>
      <c r="R18" s="4"/>
      <c r="S18" s="33">
        <f t="shared" si="1"/>
        <v>16.843132937400195</v>
      </c>
      <c r="T18" s="15"/>
      <c r="U18" s="15"/>
      <c r="W18" s="26"/>
      <c r="X18" s="15"/>
    </row>
    <row r="19" spans="1:24" x14ac:dyDescent="0.2">
      <c r="A19" s="28" t="s">
        <v>21</v>
      </c>
      <c r="B19" s="28"/>
      <c r="C19" s="29">
        <v>3547.5068493150684</v>
      </c>
      <c r="D19" s="29"/>
      <c r="E19" s="29">
        <v>9653.611232876714</v>
      </c>
      <c r="F19" s="29"/>
      <c r="G19" s="29">
        <v>2788.2307692307691</v>
      </c>
      <c r="H19" s="29"/>
      <c r="I19" s="29">
        <v>4444.916666666667</v>
      </c>
      <c r="J19" s="29"/>
      <c r="K19" s="29">
        <v>2825.8046071112622</v>
      </c>
      <c r="L19" s="29"/>
      <c r="M19" s="29">
        <v>388.70833333333331</v>
      </c>
      <c r="N19" s="29"/>
      <c r="O19" s="29">
        <f t="shared" si="0"/>
        <v>23648.778458533812</v>
      </c>
      <c r="P19" s="29"/>
      <c r="Q19" s="29">
        <v>153975</v>
      </c>
      <c r="R19" s="29"/>
      <c r="S19" s="34">
        <f t="shared" si="1"/>
        <v>15.358842967062063</v>
      </c>
      <c r="T19" s="15"/>
      <c r="U19" s="15"/>
      <c r="W19" s="26"/>
      <c r="X19" s="15"/>
    </row>
    <row r="20" spans="1:24" x14ac:dyDescent="0.2">
      <c r="A20" s="3" t="s">
        <v>22</v>
      </c>
      <c r="B20" s="3"/>
      <c r="C20" s="4">
        <v>3475.5534246575353</v>
      </c>
      <c r="D20" s="4"/>
      <c r="E20" s="4">
        <v>10302.69452054795</v>
      </c>
      <c r="F20" s="4"/>
      <c r="G20" s="4">
        <v>3665.2692307692309</v>
      </c>
      <c r="H20" s="4"/>
      <c r="I20" s="4">
        <v>8432.75</v>
      </c>
      <c r="J20" s="4"/>
      <c r="K20" s="4">
        <v>2871.1829720091778</v>
      </c>
      <c r="L20" s="4"/>
      <c r="M20" s="4">
        <v>602.66666666666652</v>
      </c>
      <c r="N20" s="4"/>
      <c r="O20" s="4">
        <f t="shared" si="0"/>
        <v>29350.116814650562</v>
      </c>
      <c r="P20" s="4"/>
      <c r="Q20" s="4">
        <v>155003</v>
      </c>
      <c r="R20" s="4"/>
      <c r="S20" s="33">
        <f t="shared" si="1"/>
        <v>18.93519274765686</v>
      </c>
      <c r="T20" s="15"/>
      <c r="U20" s="15"/>
      <c r="W20" s="26"/>
      <c r="X20" s="15"/>
    </row>
    <row r="21" spans="1:24" x14ac:dyDescent="0.2">
      <c r="A21" s="28" t="s">
        <v>23</v>
      </c>
      <c r="B21" s="28"/>
      <c r="C21" s="29">
        <v>3425.0150684931509</v>
      </c>
      <c r="D21" s="29"/>
      <c r="E21" s="29">
        <v>8837.5232876712344</v>
      </c>
      <c r="F21" s="29"/>
      <c r="G21" s="29">
        <v>3004.5615384615385</v>
      </c>
      <c r="H21" s="29"/>
      <c r="I21" s="29">
        <v>6264.916666666667</v>
      </c>
      <c r="J21" s="29"/>
      <c r="K21" s="29">
        <v>2237.0051546103891</v>
      </c>
      <c r="L21" s="29"/>
      <c r="M21" s="29">
        <v>477.60416666666629</v>
      </c>
      <c r="N21" s="29"/>
      <c r="O21" s="29">
        <f t="shared" si="0"/>
        <v>24246.62588256965</v>
      </c>
      <c r="P21" s="29"/>
      <c r="Q21" s="29">
        <v>134437</v>
      </c>
      <c r="R21" s="29"/>
      <c r="S21" s="34">
        <f t="shared" si="1"/>
        <v>18.035679078356146</v>
      </c>
      <c r="T21" s="15"/>
      <c r="U21" s="15"/>
      <c r="W21" s="26"/>
      <c r="X21" s="15"/>
    </row>
    <row r="22" spans="1:24" x14ac:dyDescent="0.2">
      <c r="A22" s="3" t="s">
        <v>24</v>
      </c>
      <c r="B22" s="3"/>
      <c r="C22" s="4">
        <v>2047.1212328767124</v>
      </c>
      <c r="D22" s="4"/>
      <c r="E22" s="4">
        <v>4754.3457534246591</v>
      </c>
      <c r="F22" s="4"/>
      <c r="G22" s="4">
        <v>1487.7884615384614</v>
      </c>
      <c r="H22" s="4"/>
      <c r="I22" s="4">
        <v>2933.3333333333335</v>
      </c>
      <c r="J22" s="4"/>
      <c r="K22" s="4">
        <v>863.05671955862499</v>
      </c>
      <c r="L22" s="4"/>
      <c r="M22" s="4">
        <v>210.39583333333346</v>
      </c>
      <c r="N22" s="4"/>
      <c r="O22" s="4">
        <f t="shared" si="0"/>
        <v>12296.041334065125</v>
      </c>
      <c r="P22" s="4"/>
      <c r="Q22" s="4">
        <v>70977</v>
      </c>
      <c r="R22" s="4"/>
      <c r="S22" s="33">
        <f t="shared" si="1"/>
        <v>17.323980069691768</v>
      </c>
      <c r="T22" s="15"/>
      <c r="U22" s="15"/>
      <c r="W22" s="26"/>
      <c r="X22" s="15"/>
    </row>
    <row r="23" spans="1:24" x14ac:dyDescent="0.2">
      <c r="A23" s="28" t="s">
        <v>25</v>
      </c>
      <c r="B23" s="28"/>
      <c r="C23" s="29">
        <v>3518.5493150684938</v>
      </c>
      <c r="D23" s="29"/>
      <c r="E23" s="29">
        <v>9915.2802739726048</v>
      </c>
      <c r="F23" s="29"/>
      <c r="G23" s="29">
        <v>2280.9269230769232</v>
      </c>
      <c r="H23" s="29"/>
      <c r="I23" s="29">
        <v>5129.583333333333</v>
      </c>
      <c r="J23" s="29"/>
      <c r="K23" s="29">
        <v>2170.664149432574</v>
      </c>
      <c r="L23" s="29"/>
      <c r="M23" s="29">
        <v>372.70833333333331</v>
      </c>
      <c r="N23" s="29"/>
      <c r="O23" s="29">
        <f t="shared" si="0"/>
        <v>23387.712328217262</v>
      </c>
      <c r="P23" s="29"/>
      <c r="Q23" s="29">
        <v>151487</v>
      </c>
      <c r="R23" s="29"/>
      <c r="S23" s="34">
        <f t="shared" si="1"/>
        <v>15.438758657982046</v>
      </c>
      <c r="T23" s="15"/>
      <c r="U23" s="15"/>
      <c r="W23" s="26"/>
      <c r="X23" s="15"/>
    </row>
    <row r="24" spans="1:24" x14ac:dyDescent="0.2">
      <c r="A24" s="3" t="s">
        <v>26</v>
      </c>
      <c r="B24" s="3"/>
      <c r="C24" s="4">
        <v>3070.4301369863024</v>
      </c>
      <c r="D24" s="4"/>
      <c r="E24" s="4">
        <v>10295.088493150686</v>
      </c>
      <c r="F24" s="4"/>
      <c r="G24" s="4">
        <v>2771.0192307692309</v>
      </c>
      <c r="H24" s="4"/>
      <c r="I24" s="4">
        <v>6022.666666666667</v>
      </c>
      <c r="J24" s="4"/>
      <c r="K24" s="4">
        <v>1540.896780225188</v>
      </c>
      <c r="L24" s="4"/>
      <c r="M24" s="4">
        <v>295.27083333333303</v>
      </c>
      <c r="N24" s="4"/>
      <c r="O24" s="4">
        <f t="shared" si="0"/>
        <v>23995.372141131404</v>
      </c>
      <c r="P24" s="4"/>
      <c r="Q24" s="4">
        <v>141817</v>
      </c>
      <c r="R24" s="4"/>
      <c r="S24" s="33">
        <f t="shared" si="1"/>
        <v>16.919954688881731</v>
      </c>
      <c r="T24" s="15"/>
      <c r="U24" s="15"/>
      <c r="W24" s="26"/>
      <c r="X24" s="15"/>
    </row>
    <row r="25" spans="1:24" x14ac:dyDescent="0.2">
      <c r="A25" s="5" t="s">
        <v>27</v>
      </c>
      <c r="B25" s="5"/>
      <c r="C25" s="11">
        <f>SUM(C4:C24)</f>
        <v>117114.44041095895</v>
      </c>
      <c r="D25" s="11"/>
      <c r="E25" s="11">
        <f t="shared" ref="E25" si="2">SUM(E4:E24)</f>
        <v>312743.83315068495</v>
      </c>
      <c r="F25" s="11"/>
      <c r="G25" s="11">
        <f>SUM(G4:G24)</f>
        <v>91630.007692307699</v>
      </c>
      <c r="H25" s="11"/>
      <c r="I25" s="11">
        <f>SUM(I4:I24)</f>
        <v>177796.24999999997</v>
      </c>
      <c r="J25" s="11"/>
      <c r="K25" s="11">
        <f t="shared" ref="K25" si="3">SUM(K4:K24)</f>
        <v>99444.765466126177</v>
      </c>
      <c r="L25" s="11"/>
      <c r="M25" s="11">
        <f>SUM(M4:M24)</f>
        <v>10549.833333333336</v>
      </c>
      <c r="N25" s="11"/>
      <c r="O25" s="11">
        <f>C25+E25+G25+I25+K25+M25</f>
        <v>809279.13005341112</v>
      </c>
      <c r="P25" s="11"/>
      <c r="Q25" s="11">
        <f>SUM(Q4:Q24)</f>
        <v>5551124</v>
      </c>
      <c r="R25" s="12"/>
      <c r="S25" s="35">
        <f t="shared" si="1"/>
        <v>14.578653441238407</v>
      </c>
      <c r="T25" s="15"/>
      <c r="U25" s="15"/>
    </row>
    <row r="26" spans="1:24" x14ac:dyDescent="0.2"/>
    <row r="27" spans="1:24" x14ac:dyDescent="0.2">
      <c r="A27" s="10" t="s">
        <v>73</v>
      </c>
    </row>
    <row r="28" spans="1:24" x14ac:dyDescent="0.2">
      <c r="A28" s="10" t="s">
        <v>37</v>
      </c>
    </row>
    <row r="29" spans="1:24" x14ac:dyDescent="0.2">
      <c r="A29" s="10" t="s">
        <v>271</v>
      </c>
    </row>
    <row r="30" spans="1:24" x14ac:dyDescent="0.2">
      <c r="A30" s="10" t="s">
        <v>272</v>
      </c>
    </row>
    <row r="31" spans="1:24" x14ac:dyDescent="0.2">
      <c r="A31" s="6" t="s">
        <v>90</v>
      </c>
    </row>
    <row r="32" spans="1:24" x14ac:dyDescent="0.2">
      <c r="A32" s="6" t="s">
        <v>91</v>
      </c>
    </row>
    <row r="33" spans="1:15" x14ac:dyDescent="0.2">
      <c r="A33" s="10" t="s">
        <v>258</v>
      </c>
    </row>
    <row r="34" spans="1:15" x14ac:dyDescent="0.2">
      <c r="A34" s="25"/>
    </row>
    <row r="35" spans="1:15" hidden="1" x14ac:dyDescent="0.2">
      <c r="A35" s="25"/>
      <c r="C35" s="13"/>
      <c r="E35" s="13"/>
      <c r="G35" s="13"/>
      <c r="I35" s="13"/>
      <c r="K35" s="13"/>
      <c r="M35" s="13"/>
      <c r="O35" s="13"/>
    </row>
  </sheetData>
  <mergeCells count="6">
    <mergeCell ref="E3:F3"/>
    <mergeCell ref="G3:H3"/>
    <mergeCell ref="I3:J3"/>
    <mergeCell ref="K3:L3"/>
    <mergeCell ref="Q3:R3"/>
    <mergeCell ref="M3:N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X35"/>
  <sheetViews>
    <sheetView showGridLines="0" workbookViewId="0">
      <selection activeCell="A29" sqref="A29:A30"/>
    </sheetView>
  </sheetViews>
  <sheetFormatPr defaultColWidth="0" defaultRowHeight="12.75" customHeight="1" zeroHeight="1" x14ac:dyDescent="0.2"/>
  <cols>
    <col min="1" max="1" width="9.140625" customWidth="1"/>
    <col min="2" max="2" width="11.85546875" customWidth="1"/>
    <col min="3" max="3" width="9.140625" customWidth="1"/>
    <col min="4" max="4" width="2.85546875" customWidth="1"/>
    <col min="5" max="5" width="8.85546875" customWidth="1"/>
    <col min="6" max="6" width="4" customWidth="1"/>
    <col min="7" max="7" width="6.85546875" customWidth="1"/>
    <col min="8" max="8" width="3.7109375" customWidth="1"/>
    <col min="9" max="9" width="8.28515625" customWidth="1"/>
    <col min="10" max="10" width="3.85546875" customWidth="1"/>
    <col min="11" max="11" width="7.28515625" customWidth="1"/>
    <col min="12" max="12" width="4.7109375" customWidth="1"/>
    <col min="13" max="13" width="7.28515625" customWidth="1"/>
    <col min="14" max="14" width="4.7109375" customWidth="1"/>
    <col min="15" max="15" width="7.7109375" customWidth="1"/>
    <col min="16" max="16" width="2.5703125" customWidth="1"/>
    <col min="17" max="17" width="8.7109375" customWidth="1"/>
    <col min="18" max="18" width="2.140625" customWidth="1"/>
    <col min="19" max="19" width="6.5703125" customWidth="1"/>
    <col min="20" max="20" width="9.140625" customWidth="1"/>
    <col min="21" max="16384" width="9.140625" hidden="1"/>
  </cols>
  <sheetData>
    <row r="1" spans="1:24" x14ac:dyDescent="0.2">
      <c r="A1" s="1" t="s">
        <v>84</v>
      </c>
    </row>
    <row r="2" spans="1:24" x14ac:dyDescent="0.2"/>
    <row r="3" spans="1:24" ht="38.25" customHeight="1" x14ac:dyDescent="0.2">
      <c r="A3" s="30"/>
      <c r="B3" s="30"/>
      <c r="C3" s="30" t="s">
        <v>85</v>
      </c>
      <c r="D3" s="30"/>
      <c r="E3" s="47" t="s">
        <v>86</v>
      </c>
      <c r="F3" s="47"/>
      <c r="G3" s="47" t="s">
        <v>87</v>
      </c>
      <c r="H3" s="47"/>
      <c r="I3" s="47" t="s">
        <v>88</v>
      </c>
      <c r="J3" s="47"/>
      <c r="K3" s="47" t="s">
        <v>89</v>
      </c>
      <c r="L3" s="47"/>
      <c r="M3" s="47" t="s">
        <v>254</v>
      </c>
      <c r="N3" s="47"/>
      <c r="O3" s="30" t="s">
        <v>3</v>
      </c>
      <c r="P3" s="30"/>
      <c r="Q3" s="47" t="s">
        <v>4</v>
      </c>
      <c r="R3" s="47"/>
      <c r="S3" s="30" t="s">
        <v>5</v>
      </c>
      <c r="V3" t="s">
        <v>250</v>
      </c>
      <c r="W3" t="s">
        <v>251</v>
      </c>
    </row>
    <row r="4" spans="1:24" x14ac:dyDescent="0.2">
      <c r="A4" s="3" t="s">
        <v>6</v>
      </c>
      <c r="B4" s="3"/>
      <c r="C4" s="4">
        <v>21712.491095890411</v>
      </c>
      <c r="D4" s="4"/>
      <c r="E4" s="4">
        <v>59691.693698630137</v>
      </c>
      <c r="F4" s="4"/>
      <c r="G4" s="4">
        <v>15994.2</v>
      </c>
      <c r="H4" s="4"/>
      <c r="I4" s="4">
        <v>23094.000000000004</v>
      </c>
      <c r="J4" s="4"/>
      <c r="K4" s="4">
        <v>20235.409791750419</v>
      </c>
      <c r="L4" s="4"/>
      <c r="M4" s="4">
        <f>V4+W4</f>
        <v>1852.2225000000003</v>
      </c>
      <c r="N4" s="4"/>
      <c r="O4" s="4">
        <f>C4+E4+G4+I4+K4+M4</f>
        <v>142580.01708627096</v>
      </c>
      <c r="P4" s="4"/>
      <c r="Q4" s="4">
        <v>1269968</v>
      </c>
      <c r="R4" s="4"/>
      <c r="S4" s="33">
        <f>O4/Q4*100</f>
        <v>11.227055885366479</v>
      </c>
      <c r="T4" s="15"/>
      <c r="U4" s="15"/>
      <c r="V4">
        <v>640.31250000000011</v>
      </c>
      <c r="W4" s="26">
        <v>1211.9100000000001</v>
      </c>
      <c r="X4" s="15"/>
    </row>
    <row r="5" spans="1:24" x14ac:dyDescent="0.2">
      <c r="A5" s="28" t="s">
        <v>7</v>
      </c>
      <c r="B5" s="28"/>
      <c r="C5" s="29">
        <v>4042.3657534246577</v>
      </c>
      <c r="D5" s="29"/>
      <c r="E5" s="29">
        <v>10589.558630136986</v>
      </c>
      <c r="F5" s="29"/>
      <c r="G5" s="29">
        <v>2357.8346153846155</v>
      </c>
      <c r="H5" s="29"/>
      <c r="I5" s="29">
        <v>4221.3333333333339</v>
      </c>
      <c r="J5" s="29"/>
      <c r="K5" s="29">
        <v>3318.6518214322482</v>
      </c>
      <c r="L5" s="29"/>
      <c r="M5" s="29">
        <f t="shared" ref="M5:M24" si="0">V5+W5</f>
        <v>336.54666666666668</v>
      </c>
      <c r="N5" s="29"/>
      <c r="O5" s="29">
        <f t="shared" ref="O5:O24" si="1">C5+E5+G5+I5+K5+M5</f>
        <v>24866.290820378508</v>
      </c>
      <c r="P5" s="29"/>
      <c r="Q5" s="29">
        <v>202457</v>
      </c>
      <c r="R5" s="29"/>
      <c r="S5" s="34">
        <f t="shared" ref="S5:S25" si="2">O5/Q5*100</f>
        <v>12.282257872228922</v>
      </c>
      <c r="T5" s="15"/>
      <c r="U5" s="15"/>
      <c r="V5">
        <v>68.666666666666671</v>
      </c>
      <c r="W5" s="26">
        <v>267.88</v>
      </c>
      <c r="X5" s="15"/>
    </row>
    <row r="6" spans="1:24" x14ac:dyDescent="0.2">
      <c r="A6" s="3" t="s">
        <v>8</v>
      </c>
      <c r="B6" s="3"/>
      <c r="C6" s="4">
        <v>2824.1739726027395</v>
      </c>
      <c r="D6" s="4"/>
      <c r="E6" s="4">
        <v>10638.231780821918</v>
      </c>
      <c r="F6" s="4"/>
      <c r="G6" s="4">
        <v>2444.9269230769232</v>
      </c>
      <c r="H6" s="4"/>
      <c r="I6" s="4">
        <v>6547.9166666666661</v>
      </c>
      <c r="J6" s="4"/>
      <c r="K6" s="4">
        <v>4194.808602031806</v>
      </c>
      <c r="L6" s="4"/>
      <c r="M6" s="4">
        <f t="shared" si="0"/>
        <v>585.47083333333308</v>
      </c>
      <c r="N6" s="4"/>
      <c r="O6" s="4">
        <f t="shared" si="1"/>
        <v>27235.528778533386</v>
      </c>
      <c r="P6" s="4"/>
      <c r="Q6" s="4">
        <v>152244</v>
      </c>
      <c r="R6" s="4"/>
      <c r="S6" s="33">
        <f t="shared" si="2"/>
        <v>17.889393853638492</v>
      </c>
      <c r="T6" s="15"/>
      <c r="U6" s="15"/>
      <c r="V6">
        <v>232.27083333333306</v>
      </c>
      <c r="W6" s="26">
        <v>353.2</v>
      </c>
      <c r="X6" s="15"/>
    </row>
    <row r="7" spans="1:24" x14ac:dyDescent="0.2">
      <c r="A7" s="28" t="s">
        <v>9</v>
      </c>
      <c r="B7" s="28"/>
      <c r="C7" s="29">
        <v>4200.8020547945207</v>
      </c>
      <c r="D7" s="29"/>
      <c r="E7" s="29">
        <v>16137.276986301373</v>
      </c>
      <c r="F7" s="29"/>
      <c r="G7" s="29">
        <v>4423.7653846153844</v>
      </c>
      <c r="H7" s="29"/>
      <c r="I7" s="29">
        <v>9940.1666666666661</v>
      </c>
      <c r="J7" s="29"/>
      <c r="K7" s="29">
        <v>5711.6911426157194</v>
      </c>
      <c r="L7" s="29"/>
      <c r="M7" s="29">
        <f t="shared" si="0"/>
        <v>968.70666666666659</v>
      </c>
      <c r="N7" s="29"/>
      <c r="O7" s="29">
        <f t="shared" si="1"/>
        <v>41382.408901660325</v>
      </c>
      <c r="P7" s="29"/>
      <c r="Q7" s="29">
        <v>249100</v>
      </c>
      <c r="R7" s="29"/>
      <c r="S7" s="34">
        <f t="shared" si="2"/>
        <v>16.612769530975644</v>
      </c>
      <c r="T7" s="15"/>
      <c r="U7" s="15"/>
      <c r="V7">
        <v>189.4166666666666</v>
      </c>
      <c r="W7" s="26">
        <v>779.29</v>
      </c>
      <c r="X7" s="15"/>
    </row>
    <row r="8" spans="1:24" x14ac:dyDescent="0.2">
      <c r="A8" s="3" t="s">
        <v>10</v>
      </c>
      <c r="B8" s="3"/>
      <c r="C8" s="4">
        <v>3843.328082191781</v>
      </c>
      <c r="D8" s="4"/>
      <c r="E8" s="4">
        <v>11854.52630136986</v>
      </c>
      <c r="F8" s="4"/>
      <c r="G8" s="4">
        <v>2292.0807692307694</v>
      </c>
      <c r="H8" s="4"/>
      <c r="I8" s="4">
        <v>5252.0833333333339</v>
      </c>
      <c r="J8" s="4"/>
      <c r="K8" s="4">
        <v>3156.7539095841826</v>
      </c>
      <c r="L8" s="4"/>
      <c r="M8" s="4">
        <f t="shared" si="0"/>
        <v>473.43416666666667</v>
      </c>
      <c r="N8" s="4"/>
      <c r="O8" s="4">
        <f t="shared" si="1"/>
        <v>26872.206562376592</v>
      </c>
      <c r="P8" s="4"/>
      <c r="Q8" s="4">
        <v>190828</v>
      </c>
      <c r="R8" s="4"/>
      <c r="S8" s="33">
        <f t="shared" si="2"/>
        <v>14.08189917746693</v>
      </c>
      <c r="T8" s="15"/>
      <c r="U8" s="15"/>
      <c r="V8">
        <v>96.854166666666686</v>
      </c>
      <c r="W8" s="26">
        <v>376.58</v>
      </c>
      <c r="X8" s="15"/>
    </row>
    <row r="9" spans="1:24" x14ac:dyDescent="0.2">
      <c r="A9" s="28" t="s">
        <v>11</v>
      </c>
      <c r="B9" s="28"/>
      <c r="C9" s="29">
        <v>2150.9458904109588</v>
      </c>
      <c r="D9" s="29"/>
      <c r="E9" s="29">
        <v>5943.7208219178083</v>
      </c>
      <c r="F9" s="29"/>
      <c r="G9" s="29">
        <v>1386.4538461538461</v>
      </c>
      <c r="H9" s="29"/>
      <c r="I9" s="29">
        <v>3395.5</v>
      </c>
      <c r="J9" s="29"/>
      <c r="K9" s="29">
        <v>1520.7263185369077</v>
      </c>
      <c r="L9" s="29"/>
      <c r="M9" s="29">
        <f t="shared" si="0"/>
        <v>451.87166666666678</v>
      </c>
      <c r="N9" s="29"/>
      <c r="O9" s="29">
        <f t="shared" si="1"/>
        <v>14849.218543686187</v>
      </c>
      <c r="P9" s="29"/>
      <c r="Q9" s="29">
        <v>104698</v>
      </c>
      <c r="R9" s="29"/>
      <c r="S9" s="34">
        <f t="shared" si="2"/>
        <v>14.182905636866213</v>
      </c>
      <c r="T9" s="15"/>
      <c r="U9" s="15"/>
      <c r="V9">
        <v>140.7916666666668</v>
      </c>
      <c r="W9" s="26">
        <v>311.08</v>
      </c>
      <c r="X9" s="15"/>
    </row>
    <row r="10" spans="1:24" x14ac:dyDescent="0.2">
      <c r="A10" s="3" t="s">
        <v>12</v>
      </c>
      <c r="B10" s="3"/>
      <c r="C10" s="4">
        <v>2616.5342465753424</v>
      </c>
      <c r="D10" s="4"/>
      <c r="E10" s="4">
        <v>9486.4175342465751</v>
      </c>
      <c r="F10" s="4"/>
      <c r="G10" s="4">
        <v>2055.7192307692308</v>
      </c>
      <c r="H10" s="4"/>
      <c r="I10" s="4">
        <v>4127.833333333333</v>
      </c>
      <c r="J10" s="4"/>
      <c r="K10" s="4">
        <v>1713.7107872065333</v>
      </c>
      <c r="L10" s="4"/>
      <c r="M10" s="4">
        <f t="shared" si="0"/>
        <v>232.42916666666665</v>
      </c>
      <c r="N10" s="4"/>
      <c r="O10" s="4">
        <f t="shared" si="1"/>
        <v>20232.644298797677</v>
      </c>
      <c r="P10" s="4"/>
      <c r="Q10" s="4">
        <v>129752</v>
      </c>
      <c r="R10" s="4"/>
      <c r="S10" s="33">
        <f t="shared" si="2"/>
        <v>15.593319793758614</v>
      </c>
      <c r="T10" s="15"/>
      <c r="U10" s="15"/>
      <c r="V10">
        <v>100.47916666666666</v>
      </c>
      <c r="W10" s="26">
        <v>131.94999999999999</v>
      </c>
      <c r="X10" s="15"/>
    </row>
    <row r="11" spans="1:24" x14ac:dyDescent="0.2">
      <c r="A11" s="28" t="s">
        <v>13</v>
      </c>
      <c r="B11" s="28"/>
      <c r="C11" s="29">
        <v>588.05205479452047</v>
      </c>
      <c r="D11" s="29"/>
      <c r="E11" s="29">
        <v>2220.7232876712328</v>
      </c>
      <c r="F11" s="29"/>
      <c r="G11" s="29">
        <v>628.09230769230771</v>
      </c>
      <c r="H11" s="29"/>
      <c r="I11" s="29">
        <v>1088.9166666666665</v>
      </c>
      <c r="J11" s="29"/>
      <c r="K11" s="29">
        <v>493.9528243001796</v>
      </c>
      <c r="L11" s="29"/>
      <c r="M11" s="29">
        <f t="shared" si="0"/>
        <v>24.723333333333333</v>
      </c>
      <c r="N11" s="29"/>
      <c r="O11" s="29">
        <f t="shared" si="1"/>
        <v>5044.4604744582402</v>
      </c>
      <c r="P11" s="29"/>
      <c r="Q11" s="29">
        <v>32549</v>
      </c>
      <c r="R11" s="29"/>
      <c r="S11" s="34">
        <f t="shared" si="2"/>
        <v>15.498050552884083</v>
      </c>
      <c r="T11" s="15"/>
      <c r="U11" s="15"/>
      <c r="V11">
        <v>2.5833333333333335</v>
      </c>
      <c r="W11" s="26">
        <v>22.14</v>
      </c>
      <c r="X11" s="15"/>
    </row>
    <row r="12" spans="1:24" x14ac:dyDescent="0.2">
      <c r="A12" s="3" t="s">
        <v>14</v>
      </c>
      <c r="B12" s="3"/>
      <c r="C12" s="4">
        <v>1634.7383561643837</v>
      </c>
      <c r="D12" s="4"/>
      <c r="E12" s="4">
        <v>5823.2424657534248</v>
      </c>
      <c r="F12" s="4"/>
      <c r="G12" s="4">
        <v>1753.0807692307692</v>
      </c>
      <c r="H12" s="4"/>
      <c r="I12" s="4">
        <v>3820.8333333333335</v>
      </c>
      <c r="J12" s="4"/>
      <c r="K12" s="4">
        <v>1340.5952994439847</v>
      </c>
      <c r="L12" s="4"/>
      <c r="M12" s="4">
        <f t="shared" si="0"/>
        <v>95.793333333333322</v>
      </c>
      <c r="N12" s="4"/>
      <c r="O12" s="4">
        <f t="shared" si="1"/>
        <v>14468.28355725923</v>
      </c>
      <c r="P12" s="4"/>
      <c r="Q12" s="4">
        <v>85697</v>
      </c>
      <c r="R12" s="4"/>
      <c r="S12" s="33">
        <f t="shared" si="2"/>
        <v>16.88306890236441</v>
      </c>
      <c r="T12" s="15"/>
      <c r="U12" s="15"/>
      <c r="V12">
        <v>56.333333333333314</v>
      </c>
      <c r="W12" s="26">
        <v>39.46</v>
      </c>
      <c r="X12" s="15"/>
    </row>
    <row r="13" spans="1:24" x14ac:dyDescent="0.2">
      <c r="A13" s="28" t="s">
        <v>15</v>
      </c>
      <c r="B13" s="28"/>
      <c r="C13" s="29">
        <v>12029.645890410959</v>
      </c>
      <c r="D13" s="29"/>
      <c r="E13" s="29">
        <v>44012.964657534249</v>
      </c>
      <c r="F13" s="29"/>
      <c r="G13" s="29">
        <v>13558.01923076923</v>
      </c>
      <c r="H13" s="29"/>
      <c r="I13" s="29">
        <v>23631.166666666668</v>
      </c>
      <c r="J13" s="29"/>
      <c r="K13" s="29">
        <v>15663.197617925498</v>
      </c>
      <c r="L13" s="29"/>
      <c r="M13" s="29">
        <f t="shared" si="0"/>
        <v>1507.9641666666662</v>
      </c>
      <c r="N13" s="29"/>
      <c r="O13" s="29">
        <f t="shared" si="1"/>
        <v>110402.95822997329</v>
      </c>
      <c r="P13" s="29"/>
      <c r="Q13" s="29">
        <v>731962</v>
      </c>
      <c r="R13" s="29"/>
      <c r="S13" s="34">
        <f t="shared" si="2"/>
        <v>15.083154348172895</v>
      </c>
      <c r="T13" s="15"/>
      <c r="U13" s="15"/>
      <c r="V13">
        <v>382.6041666666664</v>
      </c>
      <c r="W13" s="26">
        <v>1125.3599999999999</v>
      </c>
      <c r="X13" s="15"/>
    </row>
    <row r="14" spans="1:24" x14ac:dyDescent="0.2">
      <c r="A14" s="3" t="s">
        <v>16</v>
      </c>
      <c r="B14" s="3"/>
      <c r="C14" s="4">
        <v>3132.3143835616438</v>
      </c>
      <c r="D14" s="4"/>
      <c r="E14" s="4">
        <v>9271.7145205479446</v>
      </c>
      <c r="F14" s="4"/>
      <c r="G14" s="4">
        <v>2609.5500000000002</v>
      </c>
      <c r="H14" s="4"/>
      <c r="I14" s="4">
        <v>4183.6666666666661</v>
      </c>
      <c r="J14" s="4"/>
      <c r="K14" s="4">
        <v>1831.3756422914464</v>
      </c>
      <c r="L14" s="4"/>
      <c r="M14" s="4">
        <f t="shared" si="0"/>
        <v>113.80416666666667</v>
      </c>
      <c r="N14" s="4"/>
      <c r="O14" s="4">
        <f t="shared" si="1"/>
        <v>21142.425379734366</v>
      </c>
      <c r="P14" s="4"/>
      <c r="Q14" s="4">
        <v>168984</v>
      </c>
      <c r="R14" s="4"/>
      <c r="S14" s="33">
        <f t="shared" si="2"/>
        <v>12.511495395856628</v>
      </c>
      <c r="T14" s="32"/>
      <c r="U14" s="15"/>
      <c r="V14">
        <v>32.354166666666679</v>
      </c>
      <c r="W14" s="26">
        <v>81.45</v>
      </c>
      <c r="X14" s="15"/>
    </row>
    <row r="15" spans="1:24" x14ac:dyDescent="0.2">
      <c r="A15" s="28" t="s">
        <v>17</v>
      </c>
      <c r="B15" s="28"/>
      <c r="C15" s="29">
        <v>18362.164383561645</v>
      </c>
      <c r="D15" s="29"/>
      <c r="E15" s="29">
        <v>60897.147945205485</v>
      </c>
      <c r="F15" s="29"/>
      <c r="G15" s="29">
        <v>14051.853846153846</v>
      </c>
      <c r="H15" s="29"/>
      <c r="I15" s="29">
        <v>28666.083333333336</v>
      </c>
      <c r="J15" s="29"/>
      <c r="K15" s="29">
        <v>18243.847484600079</v>
      </c>
      <c r="L15" s="29"/>
      <c r="M15" s="29">
        <f t="shared" si="0"/>
        <v>2112.5083333333341</v>
      </c>
      <c r="N15" s="29"/>
      <c r="O15" s="29">
        <f t="shared" si="1"/>
        <v>142333.60532618774</v>
      </c>
      <c r="P15" s="29"/>
      <c r="Q15" s="29">
        <v>934999</v>
      </c>
      <c r="R15" s="29"/>
      <c r="S15" s="34">
        <f t="shared" si="2"/>
        <v>15.222861770567429</v>
      </c>
      <c r="T15" s="15"/>
      <c r="U15" s="15"/>
      <c r="V15">
        <v>590.95833333333417</v>
      </c>
      <c r="W15" s="26">
        <v>1521.55</v>
      </c>
      <c r="X15" s="15"/>
    </row>
    <row r="16" spans="1:24" x14ac:dyDescent="0.2">
      <c r="A16" s="3" t="s">
        <v>18</v>
      </c>
      <c r="B16" s="3"/>
      <c r="C16" s="4">
        <v>2734.2890410958903</v>
      </c>
      <c r="D16" s="4"/>
      <c r="E16" s="4">
        <v>10713.636986301368</v>
      </c>
      <c r="F16" s="4"/>
      <c r="G16" s="4">
        <v>3375.1</v>
      </c>
      <c r="H16" s="4"/>
      <c r="I16" s="4">
        <v>6040.9166666666661</v>
      </c>
      <c r="J16" s="4"/>
      <c r="K16" s="4">
        <v>2291.5127599966804</v>
      </c>
      <c r="L16" s="4"/>
      <c r="M16" s="4">
        <f t="shared" si="0"/>
        <v>229.30083333333332</v>
      </c>
      <c r="N16" s="4"/>
      <c r="O16" s="4">
        <f t="shared" si="1"/>
        <v>25384.756287393939</v>
      </c>
      <c r="P16" s="4"/>
      <c r="Q16" s="4">
        <v>153903</v>
      </c>
      <c r="R16" s="4"/>
      <c r="S16" s="33">
        <f t="shared" si="2"/>
        <v>16.493997054894276</v>
      </c>
      <c r="T16" s="15"/>
      <c r="U16" s="15"/>
      <c r="V16">
        <v>77.520833333333314</v>
      </c>
      <c r="W16" s="26">
        <v>151.78</v>
      </c>
      <c r="X16" s="15"/>
    </row>
    <row r="17" spans="1:24" x14ac:dyDescent="0.2">
      <c r="A17" s="28" t="s">
        <v>19</v>
      </c>
      <c r="B17" s="28"/>
      <c r="C17" s="29">
        <v>3376.5273972602745</v>
      </c>
      <c r="D17" s="29"/>
      <c r="E17" s="29">
        <v>11093.799452054795</v>
      </c>
      <c r="F17" s="29"/>
      <c r="G17" s="29">
        <v>2844.5153846153844</v>
      </c>
      <c r="H17" s="29"/>
      <c r="I17" s="29">
        <v>6090.5</v>
      </c>
      <c r="J17" s="29"/>
      <c r="K17" s="29">
        <v>3094.4875893949502</v>
      </c>
      <c r="L17" s="29"/>
      <c r="M17" s="29">
        <f t="shared" si="0"/>
        <v>554.32000000000016</v>
      </c>
      <c r="N17" s="29"/>
      <c r="O17" s="29">
        <f t="shared" si="1"/>
        <v>27054.149823325402</v>
      </c>
      <c r="P17" s="29"/>
      <c r="Q17" s="29">
        <v>160398</v>
      </c>
      <c r="R17" s="29"/>
      <c r="S17" s="34">
        <f t="shared" si="2"/>
        <v>16.866887257525281</v>
      </c>
      <c r="T17" s="15"/>
      <c r="U17" s="15"/>
      <c r="V17">
        <v>172.00000000000014</v>
      </c>
      <c r="W17" s="26">
        <v>382.32</v>
      </c>
      <c r="X17" s="15"/>
    </row>
    <row r="18" spans="1:24" x14ac:dyDescent="0.2">
      <c r="A18" s="3" t="s">
        <v>20</v>
      </c>
      <c r="B18" s="3"/>
      <c r="C18" s="4">
        <v>2905.643835616439</v>
      </c>
      <c r="D18" s="4"/>
      <c r="E18" s="4">
        <v>10126.433424657533</v>
      </c>
      <c r="F18" s="4"/>
      <c r="G18" s="4">
        <v>2350.8923076923079</v>
      </c>
      <c r="H18" s="4"/>
      <c r="I18" s="4">
        <v>5495.166666666667</v>
      </c>
      <c r="J18" s="4"/>
      <c r="K18" s="4">
        <v>3194.1394593970235</v>
      </c>
      <c r="L18" s="4"/>
      <c r="M18" s="4">
        <f t="shared" si="0"/>
        <v>501.19166666666672</v>
      </c>
      <c r="N18" s="4"/>
      <c r="O18" s="4">
        <f t="shared" si="1"/>
        <v>24573.467360696632</v>
      </c>
      <c r="P18" s="4"/>
      <c r="Q18" s="4">
        <v>144483</v>
      </c>
      <c r="R18" s="4"/>
      <c r="S18" s="33">
        <f t="shared" si="2"/>
        <v>17.007860689975036</v>
      </c>
      <c r="T18" s="15"/>
      <c r="U18" s="15"/>
      <c r="V18">
        <v>123.79166666666673</v>
      </c>
      <c r="W18" s="26">
        <v>377.4</v>
      </c>
      <c r="X18" s="15"/>
    </row>
    <row r="19" spans="1:24" x14ac:dyDescent="0.2">
      <c r="A19" s="28" t="s">
        <v>21</v>
      </c>
      <c r="B19" s="28"/>
      <c r="C19" s="29">
        <v>3151.6910958904109</v>
      </c>
      <c r="D19" s="29"/>
      <c r="E19" s="29">
        <v>10423.460547945208</v>
      </c>
      <c r="F19" s="29"/>
      <c r="G19" s="29">
        <v>2780.9307692307693</v>
      </c>
      <c r="H19" s="29"/>
      <c r="I19" s="29">
        <v>4581.25</v>
      </c>
      <c r="J19" s="29"/>
      <c r="K19" s="29">
        <v>2588.988729200848</v>
      </c>
      <c r="L19" s="29"/>
      <c r="M19" s="29">
        <f t="shared" si="0"/>
        <v>703.96666666666658</v>
      </c>
      <c r="N19" s="29"/>
      <c r="O19" s="29">
        <f t="shared" si="1"/>
        <v>24230.287808933906</v>
      </c>
      <c r="P19" s="29"/>
      <c r="Q19" s="29">
        <v>154549</v>
      </c>
      <c r="R19" s="29"/>
      <c r="S19" s="34">
        <f t="shared" si="2"/>
        <v>15.678061850244198</v>
      </c>
      <c r="T19" s="15"/>
      <c r="U19" s="15"/>
      <c r="V19">
        <v>160.91666666666666</v>
      </c>
      <c r="W19" s="26">
        <v>543.04999999999995</v>
      </c>
      <c r="X19" s="15"/>
    </row>
    <row r="20" spans="1:24" x14ac:dyDescent="0.2">
      <c r="A20" s="3" t="s">
        <v>22</v>
      </c>
      <c r="B20" s="3"/>
      <c r="C20" s="4">
        <v>2946.4472602739729</v>
      </c>
      <c r="D20" s="4"/>
      <c r="E20" s="4">
        <v>11297.935068493149</v>
      </c>
      <c r="F20" s="4"/>
      <c r="G20" s="4">
        <v>3400.9961538461539</v>
      </c>
      <c r="H20" s="4"/>
      <c r="I20" s="4">
        <v>8064.3333333333339</v>
      </c>
      <c r="J20" s="4"/>
      <c r="K20" s="4">
        <v>2866.7641666145896</v>
      </c>
      <c r="L20" s="4"/>
      <c r="M20" s="4">
        <f t="shared" si="0"/>
        <v>810.88499999999999</v>
      </c>
      <c r="N20" s="4"/>
      <c r="O20" s="4">
        <f t="shared" si="1"/>
        <v>29387.3609825612</v>
      </c>
      <c r="P20" s="4"/>
      <c r="Q20" s="4">
        <v>155241</v>
      </c>
      <c r="R20" s="4"/>
      <c r="S20" s="33">
        <f t="shared" si="2"/>
        <v>18.930154393852913</v>
      </c>
      <c r="T20" s="15"/>
      <c r="U20" s="15"/>
      <c r="V20">
        <v>198.62500000000006</v>
      </c>
      <c r="W20" s="26">
        <v>612.26</v>
      </c>
      <c r="X20" s="15"/>
    </row>
    <row r="21" spans="1:24" x14ac:dyDescent="0.2">
      <c r="A21" s="28" t="s">
        <v>23</v>
      </c>
      <c r="B21" s="28"/>
      <c r="C21" s="29">
        <v>3123.7123287671238</v>
      </c>
      <c r="D21" s="29"/>
      <c r="E21" s="29">
        <v>9636.2835616438351</v>
      </c>
      <c r="F21" s="29"/>
      <c r="G21" s="29">
        <v>3163.976923076923</v>
      </c>
      <c r="H21" s="29"/>
      <c r="I21" s="29">
        <v>6083.583333333333</v>
      </c>
      <c r="J21" s="29"/>
      <c r="K21" s="29">
        <v>2244.6463048534147</v>
      </c>
      <c r="L21" s="29"/>
      <c r="M21" s="29">
        <f t="shared" si="0"/>
        <v>424.68750000000011</v>
      </c>
      <c r="N21" s="29"/>
      <c r="O21" s="29">
        <f t="shared" si="1"/>
        <v>24676.889951674628</v>
      </c>
      <c r="P21" s="29"/>
      <c r="Q21" s="29">
        <v>134963</v>
      </c>
      <c r="R21" s="29"/>
      <c r="S21" s="34">
        <f t="shared" si="2"/>
        <v>18.284188964141748</v>
      </c>
      <c r="T21" s="15"/>
      <c r="U21" s="15"/>
      <c r="V21">
        <v>182.93750000000009</v>
      </c>
      <c r="W21" s="26">
        <v>241.75</v>
      </c>
      <c r="X21" s="15"/>
    </row>
    <row r="22" spans="1:24" x14ac:dyDescent="0.2">
      <c r="A22" s="3" t="s">
        <v>24</v>
      </c>
      <c r="B22" s="3"/>
      <c r="C22" s="4">
        <v>1740.7438356164387</v>
      </c>
      <c r="D22" s="4"/>
      <c r="E22" s="4">
        <v>5193.7873972602738</v>
      </c>
      <c r="F22" s="4"/>
      <c r="G22" s="4">
        <v>1679.4769230769232</v>
      </c>
      <c r="H22" s="4"/>
      <c r="I22" s="4">
        <v>2997.75</v>
      </c>
      <c r="J22" s="4"/>
      <c r="K22" s="4">
        <v>841.42451825406715</v>
      </c>
      <c r="L22" s="4"/>
      <c r="M22" s="4">
        <f t="shared" si="0"/>
        <v>259.96083333333337</v>
      </c>
      <c r="N22" s="4"/>
      <c r="O22" s="4">
        <f t="shared" si="1"/>
        <v>12713.143507541035</v>
      </c>
      <c r="P22" s="4"/>
      <c r="Q22" s="4">
        <v>71368</v>
      </c>
      <c r="R22" s="4"/>
      <c r="S22" s="33">
        <f t="shared" si="2"/>
        <v>17.813506764293571</v>
      </c>
      <c r="T22" s="15"/>
      <c r="U22" s="15"/>
      <c r="V22">
        <v>82.270833333333357</v>
      </c>
      <c r="W22" s="26">
        <v>177.69</v>
      </c>
      <c r="X22" s="15"/>
    </row>
    <row r="23" spans="1:24" x14ac:dyDescent="0.2">
      <c r="A23" s="28" t="s">
        <v>25</v>
      </c>
      <c r="B23" s="28"/>
      <c r="C23" s="29">
        <v>3179.1212328767124</v>
      </c>
      <c r="D23" s="29"/>
      <c r="E23" s="29">
        <v>10865.97698630137</v>
      </c>
      <c r="F23" s="29"/>
      <c r="G23" s="29">
        <v>2217.2076923076925</v>
      </c>
      <c r="H23" s="29"/>
      <c r="I23" s="29">
        <v>5230.916666666667</v>
      </c>
      <c r="J23" s="29"/>
      <c r="K23" s="29">
        <v>2235.329986000243</v>
      </c>
      <c r="L23" s="29"/>
      <c r="M23" s="29">
        <f t="shared" si="0"/>
        <v>352.7299999999999</v>
      </c>
      <c r="N23" s="29"/>
      <c r="O23" s="29">
        <f t="shared" si="1"/>
        <v>24081.282564152687</v>
      </c>
      <c r="P23" s="29"/>
      <c r="Q23" s="29">
        <v>151280</v>
      </c>
      <c r="R23" s="29"/>
      <c r="S23" s="34">
        <f t="shared" si="2"/>
        <v>15.918351774294479</v>
      </c>
      <c r="T23" s="15"/>
      <c r="U23" s="15"/>
      <c r="V23">
        <v>151.49999999999991</v>
      </c>
      <c r="W23" s="26">
        <v>201.23</v>
      </c>
      <c r="X23" s="15"/>
    </row>
    <row r="24" spans="1:24" x14ac:dyDescent="0.2">
      <c r="A24" s="3" t="s">
        <v>26</v>
      </c>
      <c r="B24" s="3"/>
      <c r="C24" s="4">
        <v>2759.4534246575345</v>
      </c>
      <c r="D24" s="4"/>
      <c r="E24" s="4">
        <v>11281.616712328767</v>
      </c>
      <c r="F24" s="4"/>
      <c r="G24" s="4">
        <v>2938.9269230769232</v>
      </c>
      <c r="H24" s="4"/>
      <c r="I24" s="4">
        <v>6212.9166666666679</v>
      </c>
      <c r="J24" s="4"/>
      <c r="K24" s="4">
        <v>1577.8950437561818</v>
      </c>
      <c r="L24" s="4"/>
      <c r="M24" s="4">
        <f t="shared" si="0"/>
        <v>359.45583333333332</v>
      </c>
      <c r="N24" s="4"/>
      <c r="O24" s="4">
        <f t="shared" si="1"/>
        <v>25130.264603819411</v>
      </c>
      <c r="P24" s="4"/>
      <c r="Q24" s="4">
        <v>142118</v>
      </c>
      <c r="R24" s="4"/>
      <c r="S24" s="33">
        <f t="shared" si="2"/>
        <v>17.682675385116177</v>
      </c>
      <c r="T24" s="15"/>
      <c r="U24" s="15"/>
      <c r="V24">
        <v>136.89583333333331</v>
      </c>
      <c r="W24" s="26">
        <v>222.56</v>
      </c>
      <c r="X24" s="15"/>
    </row>
    <row r="25" spans="1:24" x14ac:dyDescent="0.2">
      <c r="A25" s="5" t="s">
        <v>27</v>
      </c>
      <c r="B25" s="5"/>
      <c r="C25" s="11">
        <f>SUM(C4:C24)</f>
        <v>103055.18561643836</v>
      </c>
      <c r="D25" s="11"/>
      <c r="E25" s="11">
        <f>SUM(E4:E24)</f>
        <v>337200.14876712329</v>
      </c>
      <c r="F25" s="11"/>
      <c r="G25" s="11">
        <f>SUM(G4:G24)</f>
        <v>88307.599999999991</v>
      </c>
      <c r="H25" s="11"/>
      <c r="I25" s="11">
        <f>SUM(I4:I24)</f>
        <v>168766.83333333334</v>
      </c>
      <c r="J25" s="11"/>
      <c r="K25" s="11">
        <f t="shared" ref="K25" si="3">SUM(K4:K24)</f>
        <v>98359.909799187008</v>
      </c>
      <c r="L25" s="11"/>
      <c r="M25" s="11">
        <f>SUM(M4:M24)</f>
        <v>12951.973333333332</v>
      </c>
      <c r="N25" s="11"/>
      <c r="O25" s="11">
        <f>C25+E25+G25+I25+K25+M25</f>
        <v>808641.65084941534</v>
      </c>
      <c r="P25" s="11"/>
      <c r="Q25" s="11">
        <f>SUM(Q4:Q24)</f>
        <v>5521541</v>
      </c>
      <c r="R25" s="12"/>
      <c r="S25" s="35">
        <f t="shared" si="2"/>
        <v>14.645216812650949</v>
      </c>
      <c r="T25" s="15"/>
      <c r="U25" s="15"/>
    </row>
    <row r="26" spans="1:24" x14ac:dyDescent="0.2"/>
    <row r="27" spans="1:24" x14ac:dyDescent="0.2">
      <c r="A27" s="10" t="s">
        <v>73</v>
      </c>
    </row>
    <row r="28" spans="1:24" x14ac:dyDescent="0.2">
      <c r="A28" s="10" t="s">
        <v>37</v>
      </c>
    </row>
    <row r="29" spans="1:24" x14ac:dyDescent="0.2">
      <c r="A29" s="10" t="s">
        <v>271</v>
      </c>
    </row>
    <row r="30" spans="1:24" x14ac:dyDescent="0.2">
      <c r="A30" s="10" t="s">
        <v>272</v>
      </c>
    </row>
    <row r="31" spans="1:24" x14ac:dyDescent="0.2">
      <c r="A31" s="6" t="s">
        <v>90</v>
      </c>
    </row>
    <row r="32" spans="1:24" x14ac:dyDescent="0.2">
      <c r="A32" s="6" t="s">
        <v>91</v>
      </c>
    </row>
    <row r="33" spans="1:15" x14ac:dyDescent="0.2">
      <c r="A33" s="10" t="s">
        <v>258</v>
      </c>
    </row>
    <row r="34" spans="1:15" x14ac:dyDescent="0.2">
      <c r="A34" s="25"/>
    </row>
    <row r="35" spans="1:15" hidden="1" x14ac:dyDescent="0.2">
      <c r="A35" s="25"/>
      <c r="C35" s="13"/>
      <c r="E35" s="13"/>
      <c r="G35" s="13"/>
      <c r="I35" s="13"/>
      <c r="K35" s="13"/>
      <c r="M35" s="13"/>
      <c r="O35" s="13"/>
    </row>
  </sheetData>
  <mergeCells count="6">
    <mergeCell ref="E3:F3"/>
    <mergeCell ref="G3:H3"/>
    <mergeCell ref="I3:J3"/>
    <mergeCell ref="K3:L3"/>
    <mergeCell ref="Q3:R3"/>
    <mergeCell ref="M3:N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X34"/>
  <sheetViews>
    <sheetView showGridLines="0" workbookViewId="0">
      <selection activeCell="A4" sqref="A4:XFD24"/>
    </sheetView>
  </sheetViews>
  <sheetFormatPr defaultColWidth="0" defaultRowHeight="12.75" customHeight="1" zeroHeight="1" x14ac:dyDescent="0.2"/>
  <cols>
    <col min="1" max="1" width="9.140625" customWidth="1"/>
    <col min="2" max="2" width="11.85546875" customWidth="1"/>
    <col min="3" max="3" width="9.140625" customWidth="1"/>
    <col min="4" max="4" width="2.85546875" customWidth="1"/>
    <col min="5" max="5" width="8.85546875" customWidth="1"/>
    <col min="6" max="6" width="4" customWidth="1"/>
    <col min="7" max="7" width="7.42578125" customWidth="1"/>
    <col min="8" max="8" width="3.7109375" customWidth="1"/>
    <col min="9" max="9" width="8.28515625" customWidth="1"/>
    <col min="10" max="10" width="3.85546875" customWidth="1"/>
    <col min="11" max="11" width="7.28515625" customWidth="1"/>
    <col min="12" max="12" width="4.7109375" customWidth="1"/>
    <col min="13" max="13" width="7.28515625" customWidth="1"/>
    <col min="14" max="14" width="4.7109375" customWidth="1"/>
    <col min="15" max="15" width="7.7109375" customWidth="1"/>
    <col min="16" max="16" width="2.5703125" customWidth="1"/>
    <col min="17" max="17" width="8.7109375" customWidth="1"/>
    <col min="18" max="18" width="2.140625" customWidth="1"/>
    <col min="19" max="19" width="6.5703125" customWidth="1"/>
    <col min="20" max="20" width="9.140625" customWidth="1"/>
    <col min="21" max="24" width="0" hidden="1" customWidth="1"/>
    <col min="25" max="16384" width="9.140625" hidden="1"/>
  </cols>
  <sheetData>
    <row r="1" spans="1:24" x14ac:dyDescent="0.2">
      <c r="A1" s="1" t="s">
        <v>83</v>
      </c>
    </row>
    <row r="2" spans="1:24" x14ac:dyDescent="0.2"/>
    <row r="3" spans="1:24" ht="25.5" customHeight="1" x14ac:dyDescent="0.2">
      <c r="A3" s="31"/>
      <c r="B3" s="31"/>
      <c r="C3" s="31" t="s">
        <v>0</v>
      </c>
      <c r="D3" s="31"/>
      <c r="E3" s="47" t="s">
        <v>62</v>
      </c>
      <c r="F3" s="47"/>
      <c r="G3" s="47" t="s">
        <v>63</v>
      </c>
      <c r="H3" s="47"/>
      <c r="I3" s="47" t="s">
        <v>35</v>
      </c>
      <c r="J3" s="47"/>
      <c r="K3" s="47" t="s">
        <v>64</v>
      </c>
      <c r="L3" s="47"/>
      <c r="M3" s="47" t="s">
        <v>257</v>
      </c>
      <c r="N3" s="47"/>
      <c r="O3" s="31" t="s">
        <v>3</v>
      </c>
      <c r="P3" s="31"/>
      <c r="Q3" s="47" t="s">
        <v>4</v>
      </c>
      <c r="R3" s="47"/>
      <c r="S3" s="31" t="s">
        <v>5</v>
      </c>
    </row>
    <row r="4" spans="1:24" x14ac:dyDescent="0.2">
      <c r="A4" s="3" t="s">
        <v>6</v>
      </c>
      <c r="B4" s="3"/>
      <c r="C4" s="4">
        <v>19509.699315068494</v>
      </c>
      <c r="D4" s="4"/>
      <c r="E4" s="4">
        <v>67800.447397260286</v>
      </c>
      <c r="F4" s="4"/>
      <c r="G4" s="4">
        <v>19017.33846153846</v>
      </c>
      <c r="H4" s="4"/>
      <c r="I4" s="4">
        <v>23076.666666666672</v>
      </c>
      <c r="J4" s="4"/>
      <c r="K4" s="4">
        <v>19908.599999999999</v>
      </c>
      <c r="L4" s="4"/>
      <c r="M4" s="4">
        <v>2071.58</v>
      </c>
      <c r="N4" s="4"/>
      <c r="O4" s="4">
        <f>C4+E4+G4+I4+K4+M4</f>
        <v>151384.33184053388</v>
      </c>
      <c r="P4" s="4"/>
      <c r="Q4" s="4">
        <v>1249287</v>
      </c>
      <c r="R4" s="4"/>
      <c r="S4" s="33">
        <f>O4/Q4*100</f>
        <v>12.117658459628082</v>
      </c>
      <c r="T4" s="15"/>
      <c r="U4" s="15"/>
      <c r="W4" s="26"/>
      <c r="X4" s="15"/>
    </row>
    <row r="5" spans="1:24" x14ac:dyDescent="0.2">
      <c r="A5" s="28" t="s">
        <v>7</v>
      </c>
      <c r="B5" s="28"/>
      <c r="C5" s="29">
        <v>3515.2321917808213</v>
      </c>
      <c r="D5" s="29"/>
      <c r="E5" s="29">
        <v>12309.696712328767</v>
      </c>
      <c r="F5" s="29"/>
      <c r="G5" s="29">
        <v>2905.1461538461535</v>
      </c>
      <c r="H5" s="29"/>
      <c r="I5" s="29">
        <v>4571.083333333333</v>
      </c>
      <c r="J5" s="29"/>
      <c r="K5" s="29">
        <v>3242.6</v>
      </c>
      <c r="L5" s="29"/>
      <c r="M5" s="29">
        <v>440.17</v>
      </c>
      <c r="N5" s="29"/>
      <c r="O5" s="29">
        <f t="shared" ref="O5:O24" si="0">C5+E5+G5+I5+K5+M5</f>
        <v>26983.928391289071</v>
      </c>
      <c r="P5" s="29"/>
      <c r="Q5" s="29">
        <v>201338</v>
      </c>
      <c r="R5" s="29"/>
      <c r="S5" s="34">
        <f t="shared" ref="S5:S25" si="1">O5/Q5*100</f>
        <v>13.402302789979572</v>
      </c>
      <c r="T5" s="15"/>
      <c r="U5" s="15"/>
      <c r="W5" s="26"/>
      <c r="X5" s="15"/>
    </row>
    <row r="6" spans="1:24" x14ac:dyDescent="0.2">
      <c r="A6" s="3" t="s">
        <v>8</v>
      </c>
      <c r="B6" s="3"/>
      <c r="C6" s="4">
        <v>2519.9808219178085</v>
      </c>
      <c r="D6" s="4"/>
      <c r="E6" s="4">
        <v>11815.606301369864</v>
      </c>
      <c r="F6" s="4"/>
      <c r="G6" s="4">
        <v>3617.4</v>
      </c>
      <c r="H6" s="4"/>
      <c r="I6" s="4">
        <v>6614.7499999999991</v>
      </c>
      <c r="J6" s="4"/>
      <c r="K6" s="4">
        <v>4176.3999999999996</v>
      </c>
      <c r="L6" s="4"/>
      <c r="M6" s="4">
        <v>345.44</v>
      </c>
      <c r="N6" s="4"/>
      <c r="O6" s="4">
        <f t="shared" si="0"/>
        <v>29089.577123287669</v>
      </c>
      <c r="P6" s="4"/>
      <c r="Q6" s="4">
        <v>151820</v>
      </c>
      <c r="R6" s="4"/>
      <c r="S6" s="33">
        <f t="shared" si="1"/>
        <v>19.160569834862116</v>
      </c>
      <c r="T6" s="15"/>
      <c r="U6" s="15"/>
      <c r="W6" s="26"/>
      <c r="X6" s="15"/>
    </row>
    <row r="7" spans="1:24" x14ac:dyDescent="0.2">
      <c r="A7" s="28" t="s">
        <v>9</v>
      </c>
      <c r="B7" s="28"/>
      <c r="C7" s="29">
        <v>3777.1424657534249</v>
      </c>
      <c r="D7" s="29"/>
      <c r="E7" s="29">
        <v>17836.169589041096</v>
      </c>
      <c r="F7" s="29"/>
      <c r="G7" s="29">
        <v>5797.1076923076926</v>
      </c>
      <c r="H7" s="29"/>
      <c r="I7" s="29">
        <v>9912.8333333333339</v>
      </c>
      <c r="J7" s="29"/>
      <c r="K7" s="29">
        <v>5511</v>
      </c>
      <c r="L7" s="29"/>
      <c r="M7" s="29">
        <v>1114.0899999999999</v>
      </c>
      <c r="N7" s="29"/>
      <c r="O7" s="29">
        <f t="shared" si="0"/>
        <v>43948.343080435545</v>
      </c>
      <c r="P7" s="29"/>
      <c r="Q7" s="29">
        <v>249035</v>
      </c>
      <c r="R7" s="29"/>
      <c r="S7" s="34">
        <f t="shared" si="1"/>
        <v>17.647456413931994</v>
      </c>
      <c r="T7" s="15"/>
      <c r="U7" s="15"/>
      <c r="W7" s="26"/>
      <c r="X7" s="15"/>
    </row>
    <row r="8" spans="1:24" x14ac:dyDescent="0.2">
      <c r="A8" s="3" t="s">
        <v>10</v>
      </c>
      <c r="B8" s="3"/>
      <c r="C8" s="4">
        <v>3429.1383561643838</v>
      </c>
      <c r="D8" s="4"/>
      <c r="E8" s="4">
        <v>13168.857808219178</v>
      </c>
      <c r="F8" s="4"/>
      <c r="G8" s="4">
        <v>3919.669230769231</v>
      </c>
      <c r="H8" s="4"/>
      <c r="I8" s="4">
        <v>5507.3333333333339</v>
      </c>
      <c r="J8" s="4"/>
      <c r="K8" s="4">
        <v>3092.4</v>
      </c>
      <c r="L8" s="4"/>
      <c r="M8" s="4">
        <v>599.42999999999995</v>
      </c>
      <c r="N8" s="4"/>
      <c r="O8" s="4">
        <f t="shared" si="0"/>
        <v>29716.828728486129</v>
      </c>
      <c r="P8" s="4"/>
      <c r="Q8" s="4">
        <v>190397</v>
      </c>
      <c r="R8" s="4"/>
      <c r="S8" s="33">
        <f t="shared" si="1"/>
        <v>15.607824035297893</v>
      </c>
      <c r="T8" s="15"/>
      <c r="U8" s="15"/>
      <c r="W8" s="26"/>
      <c r="X8" s="15"/>
    </row>
    <row r="9" spans="1:24" x14ac:dyDescent="0.2">
      <c r="A9" s="28" t="s">
        <v>11</v>
      </c>
      <c r="B9" s="28"/>
      <c r="C9" s="29">
        <v>1890.4876712328767</v>
      </c>
      <c r="D9" s="29"/>
      <c r="E9" s="29">
        <v>6572.9071232876722</v>
      </c>
      <c r="F9" s="29"/>
      <c r="G9" s="29">
        <v>2256.3576923076926</v>
      </c>
      <c r="H9" s="29"/>
      <c r="I9" s="29">
        <v>3278.75</v>
      </c>
      <c r="J9" s="29"/>
      <c r="K9" s="29">
        <v>1572</v>
      </c>
      <c r="L9" s="29"/>
      <c r="M9" s="29">
        <v>605.41</v>
      </c>
      <c r="N9" s="29"/>
      <c r="O9" s="29">
        <f t="shared" si="0"/>
        <v>16175.912486828242</v>
      </c>
      <c r="P9" s="29"/>
      <c r="Q9" s="29">
        <v>104673</v>
      </c>
      <c r="R9" s="29"/>
      <c r="S9" s="34">
        <f t="shared" si="1"/>
        <v>15.45375835872502</v>
      </c>
      <c r="T9" s="15"/>
      <c r="U9" s="15"/>
      <c r="W9" s="26"/>
      <c r="X9" s="15"/>
    </row>
    <row r="10" spans="1:24" x14ac:dyDescent="0.2">
      <c r="A10" s="3" t="s">
        <v>12</v>
      </c>
      <c r="B10" s="3"/>
      <c r="C10" s="4">
        <v>2315.4801369863017</v>
      </c>
      <c r="D10" s="4"/>
      <c r="E10" s="4">
        <v>10510.303287671231</v>
      </c>
      <c r="F10" s="4"/>
      <c r="G10" s="4">
        <v>2940.5461538461536</v>
      </c>
      <c r="H10" s="4"/>
      <c r="I10" s="4">
        <v>4401.833333333333</v>
      </c>
      <c r="J10" s="4"/>
      <c r="K10" s="4">
        <v>1778</v>
      </c>
      <c r="L10" s="4"/>
      <c r="M10" s="4">
        <v>208.45</v>
      </c>
      <c r="N10" s="4"/>
      <c r="O10" s="4">
        <f t="shared" si="0"/>
        <v>22154.612911837019</v>
      </c>
      <c r="P10" s="4"/>
      <c r="Q10" s="4">
        <v>130602</v>
      </c>
      <c r="R10" s="4"/>
      <c r="S10" s="33">
        <f t="shared" si="1"/>
        <v>16.963456081711627</v>
      </c>
      <c r="T10" s="15"/>
      <c r="U10" s="15"/>
      <c r="W10" s="26"/>
      <c r="X10" s="15"/>
    </row>
    <row r="11" spans="1:24" x14ac:dyDescent="0.2">
      <c r="A11" s="28" t="s">
        <v>13</v>
      </c>
      <c r="B11" s="28"/>
      <c r="C11" s="29">
        <v>524.52397260273972</v>
      </c>
      <c r="D11" s="29"/>
      <c r="E11" s="29">
        <v>2499.9923287671236</v>
      </c>
      <c r="F11" s="29"/>
      <c r="G11" s="29">
        <v>731.91923076923069</v>
      </c>
      <c r="H11" s="29"/>
      <c r="I11" s="29">
        <v>1027.4166666666665</v>
      </c>
      <c r="J11" s="29"/>
      <c r="K11" s="29">
        <v>466.1</v>
      </c>
      <c r="L11" s="29"/>
      <c r="M11" s="29">
        <v>26.95</v>
      </c>
      <c r="N11" s="29"/>
      <c r="O11" s="29">
        <f t="shared" si="0"/>
        <v>5276.9021988057602</v>
      </c>
      <c r="P11" s="29"/>
      <c r="Q11" s="29">
        <v>32663</v>
      </c>
      <c r="R11" s="29"/>
      <c r="S11" s="34">
        <f t="shared" si="1"/>
        <v>16.155595624424457</v>
      </c>
      <c r="T11" s="15"/>
      <c r="U11" s="15"/>
      <c r="W11" s="26"/>
      <c r="X11" s="15"/>
    </row>
    <row r="12" spans="1:24" x14ac:dyDescent="0.2">
      <c r="A12" s="3" t="s">
        <v>14</v>
      </c>
      <c r="B12" s="3"/>
      <c r="C12" s="4">
        <v>1474.9068493150685</v>
      </c>
      <c r="D12" s="4"/>
      <c r="E12" s="4">
        <v>6594.9931506849316</v>
      </c>
      <c r="F12" s="4"/>
      <c r="G12" s="4">
        <v>2295.9346153846154</v>
      </c>
      <c r="H12" s="4"/>
      <c r="I12" s="4">
        <v>3952.583333333333</v>
      </c>
      <c r="J12" s="4"/>
      <c r="K12" s="4">
        <v>1171.7</v>
      </c>
      <c r="L12" s="4"/>
      <c r="M12" s="4">
        <v>220.89</v>
      </c>
      <c r="N12" s="4"/>
      <c r="O12" s="4">
        <f t="shared" si="0"/>
        <v>15711.007948717946</v>
      </c>
      <c r="P12" s="4"/>
      <c r="Q12" s="4">
        <v>86213</v>
      </c>
      <c r="R12" s="4"/>
      <c r="S12" s="33">
        <f t="shared" si="1"/>
        <v>18.223478998199745</v>
      </c>
      <c r="T12" s="15"/>
      <c r="U12" s="15"/>
      <c r="W12" s="26"/>
      <c r="X12" s="15"/>
    </row>
    <row r="13" spans="1:24" x14ac:dyDescent="0.2">
      <c r="A13" s="28" t="s">
        <v>15</v>
      </c>
      <c r="B13" s="28"/>
      <c r="C13" s="29">
        <v>11149.874657534247</v>
      </c>
      <c r="D13" s="29"/>
      <c r="E13" s="29">
        <v>48328.731780821923</v>
      </c>
      <c r="F13" s="29"/>
      <c r="G13" s="29">
        <v>16429.449999999997</v>
      </c>
      <c r="H13" s="29"/>
      <c r="I13" s="29">
        <v>23403.833333333336</v>
      </c>
      <c r="J13" s="29"/>
      <c r="K13" s="29">
        <v>14472.2</v>
      </c>
      <c r="L13" s="29"/>
      <c r="M13" s="29">
        <v>1836.76</v>
      </c>
      <c r="N13" s="29"/>
      <c r="O13" s="29">
        <f t="shared" si="0"/>
        <v>115620.84977168951</v>
      </c>
      <c r="P13" s="29"/>
      <c r="Q13" s="29">
        <v>728606</v>
      </c>
      <c r="R13" s="29"/>
      <c r="S13" s="34">
        <f t="shared" si="1"/>
        <v>15.868775411084934</v>
      </c>
      <c r="T13" s="15"/>
      <c r="U13" s="15"/>
      <c r="W13" s="26"/>
      <c r="X13" s="15"/>
    </row>
    <row r="14" spans="1:24" x14ac:dyDescent="0.2">
      <c r="A14" s="3" t="s">
        <v>16</v>
      </c>
      <c r="B14" s="3"/>
      <c r="C14" s="4">
        <v>2861.6890410958904</v>
      </c>
      <c r="D14" s="4"/>
      <c r="E14" s="4">
        <v>10398.826027397261</v>
      </c>
      <c r="F14" s="4"/>
      <c r="G14" s="4">
        <v>3530.5269230769227</v>
      </c>
      <c r="H14" s="4"/>
      <c r="I14" s="4">
        <v>4429.75</v>
      </c>
      <c r="J14" s="4"/>
      <c r="K14" s="4">
        <v>1780.1</v>
      </c>
      <c r="L14" s="4"/>
      <c r="M14" s="4">
        <v>149.55000000000001</v>
      </c>
      <c r="N14" s="4"/>
      <c r="O14" s="4">
        <f t="shared" si="0"/>
        <v>23150.441991570071</v>
      </c>
      <c r="P14" s="4"/>
      <c r="Q14" s="4">
        <v>168318</v>
      </c>
      <c r="R14" s="4"/>
      <c r="S14" s="33">
        <f t="shared" si="1"/>
        <v>13.75399065552708</v>
      </c>
      <c r="T14" s="32"/>
      <c r="U14" s="15"/>
      <c r="W14" s="26"/>
      <c r="X14" s="15"/>
    </row>
    <row r="15" spans="1:24" x14ac:dyDescent="0.2">
      <c r="A15" s="28" t="s">
        <v>17</v>
      </c>
      <c r="B15" s="28"/>
      <c r="C15" s="29">
        <v>15199.389726027397</v>
      </c>
      <c r="D15" s="29"/>
      <c r="E15" s="29">
        <v>67413.618630136989</v>
      </c>
      <c r="F15" s="29"/>
      <c r="G15" s="29">
        <v>20862.273076923077</v>
      </c>
      <c r="H15" s="29"/>
      <c r="I15" s="29">
        <v>30009.666666666664</v>
      </c>
      <c r="J15" s="29"/>
      <c r="K15" s="29">
        <v>18105.099999999999</v>
      </c>
      <c r="L15" s="29"/>
      <c r="M15" s="29">
        <v>2312.11</v>
      </c>
      <c r="N15" s="29"/>
      <c r="O15" s="29">
        <f t="shared" si="0"/>
        <v>153902.1580997541</v>
      </c>
      <c r="P15" s="29"/>
      <c r="Q15" s="29">
        <v>929802</v>
      </c>
      <c r="R15" s="29"/>
      <c r="S15" s="34">
        <f t="shared" si="1"/>
        <v>16.552143155182939</v>
      </c>
      <c r="T15" s="15"/>
      <c r="U15" s="15"/>
      <c r="W15" s="26"/>
      <c r="X15" s="15"/>
    </row>
    <row r="16" spans="1:24" x14ac:dyDescent="0.2">
      <c r="A16" s="3" t="s">
        <v>18</v>
      </c>
      <c r="B16" s="3"/>
      <c r="C16" s="4">
        <v>2261.2856164383561</v>
      </c>
      <c r="D16" s="4"/>
      <c r="E16" s="4">
        <v>12136.648493150684</v>
      </c>
      <c r="F16" s="4"/>
      <c r="G16" s="4">
        <v>4334.1269230769221</v>
      </c>
      <c r="H16" s="4"/>
      <c r="I16" s="4">
        <v>6628.25</v>
      </c>
      <c r="J16" s="4"/>
      <c r="K16" s="4">
        <v>2282.1999999999998</v>
      </c>
      <c r="L16" s="4"/>
      <c r="M16" s="4">
        <v>234.75</v>
      </c>
      <c r="N16" s="4"/>
      <c r="O16" s="4">
        <f t="shared" si="0"/>
        <v>27877.261032665963</v>
      </c>
      <c r="P16" s="4"/>
      <c r="Q16" s="4">
        <v>154754</v>
      </c>
      <c r="R16" s="4"/>
      <c r="S16" s="33">
        <f t="shared" si="1"/>
        <v>18.013919532074109</v>
      </c>
      <c r="T16" s="15"/>
      <c r="U16" s="15"/>
      <c r="W16" s="26"/>
      <c r="X16" s="15"/>
    </row>
    <row r="17" spans="1:24" x14ac:dyDescent="0.2">
      <c r="A17" s="28" t="s">
        <v>19</v>
      </c>
      <c r="B17" s="28"/>
      <c r="C17" s="29">
        <v>2952.6602739726027</v>
      </c>
      <c r="D17" s="29"/>
      <c r="E17" s="29">
        <v>12685.968767123288</v>
      </c>
      <c r="F17" s="29"/>
      <c r="G17" s="29">
        <v>3926.623076923077</v>
      </c>
      <c r="H17" s="29"/>
      <c r="I17" s="29">
        <v>6743.7500000000009</v>
      </c>
      <c r="J17" s="29"/>
      <c r="K17" s="29">
        <v>2994.4</v>
      </c>
      <c r="L17" s="29"/>
      <c r="M17" s="29">
        <v>485.27</v>
      </c>
      <c r="N17" s="29"/>
      <c r="O17" s="29">
        <f t="shared" si="0"/>
        <v>29788.672118018967</v>
      </c>
      <c r="P17" s="29"/>
      <c r="Q17" s="29">
        <v>160323</v>
      </c>
      <c r="R17" s="29"/>
      <c r="S17" s="34">
        <f t="shared" si="1"/>
        <v>18.580410869319415</v>
      </c>
      <c r="T17" s="15"/>
      <c r="U17" s="15"/>
      <c r="W17" s="26"/>
      <c r="X17" s="15"/>
    </row>
    <row r="18" spans="1:24" x14ac:dyDescent="0.2">
      <c r="A18" s="3" t="s">
        <v>20</v>
      </c>
      <c r="B18" s="3"/>
      <c r="C18" s="4">
        <v>2535.8472602739726</v>
      </c>
      <c r="D18" s="4"/>
      <c r="E18" s="4">
        <v>11488.145479452056</v>
      </c>
      <c r="F18" s="4"/>
      <c r="G18" s="4">
        <v>3500.5000000000005</v>
      </c>
      <c r="H18" s="4"/>
      <c r="I18" s="4">
        <v>5787.4166666666661</v>
      </c>
      <c r="J18" s="4"/>
      <c r="K18" s="4">
        <v>3288</v>
      </c>
      <c r="L18" s="4"/>
      <c r="M18" s="4">
        <v>599.75</v>
      </c>
      <c r="N18" s="4"/>
      <c r="O18" s="4">
        <f t="shared" si="0"/>
        <v>27199.659406392697</v>
      </c>
      <c r="P18" s="4"/>
      <c r="Q18" s="4">
        <v>144002</v>
      </c>
      <c r="R18" s="4"/>
      <c r="S18" s="33">
        <f t="shared" si="1"/>
        <v>18.88839002680011</v>
      </c>
      <c r="T18" s="15"/>
      <c r="U18" s="15"/>
      <c r="W18" s="26"/>
      <c r="X18" s="15"/>
    </row>
    <row r="19" spans="1:24" x14ac:dyDescent="0.2">
      <c r="A19" s="28" t="s">
        <v>21</v>
      </c>
      <c r="B19" s="28"/>
      <c r="C19" s="29">
        <v>2711.1369863013697</v>
      </c>
      <c r="D19" s="29"/>
      <c r="E19" s="29">
        <v>11863.566575342466</v>
      </c>
      <c r="F19" s="29"/>
      <c r="G19" s="29">
        <v>3586.9923076923078</v>
      </c>
      <c r="H19" s="29"/>
      <c r="I19" s="29">
        <v>5253.083333333333</v>
      </c>
      <c r="J19" s="29"/>
      <c r="K19" s="29">
        <v>2517.3000000000002</v>
      </c>
      <c r="L19" s="29"/>
      <c r="M19" s="29">
        <v>618.89</v>
      </c>
      <c r="N19" s="29"/>
      <c r="O19" s="29">
        <f t="shared" si="0"/>
        <v>26550.969202669476</v>
      </c>
      <c r="P19" s="29"/>
      <c r="Q19" s="29">
        <v>155498</v>
      </c>
      <c r="R19" s="29"/>
      <c r="S19" s="34">
        <f t="shared" si="1"/>
        <v>17.074797876930557</v>
      </c>
      <c r="T19" s="15"/>
      <c r="U19" s="15"/>
      <c r="W19" s="26"/>
      <c r="X19" s="15"/>
    </row>
    <row r="20" spans="1:24" x14ac:dyDescent="0.2">
      <c r="A20" s="3" t="s">
        <v>22</v>
      </c>
      <c r="B20" s="3"/>
      <c r="C20" s="4">
        <v>2577.1157534246577</v>
      </c>
      <c r="D20" s="4"/>
      <c r="E20" s="4">
        <v>13158.731780821918</v>
      </c>
      <c r="F20" s="4"/>
      <c r="G20" s="4">
        <v>4376.0461538461532</v>
      </c>
      <c r="H20" s="4"/>
      <c r="I20" s="4">
        <v>8473.4166666666679</v>
      </c>
      <c r="J20" s="4"/>
      <c r="K20" s="4">
        <v>2751.2</v>
      </c>
      <c r="L20" s="4"/>
      <c r="M20" s="4">
        <v>887.79</v>
      </c>
      <c r="N20" s="4"/>
      <c r="O20" s="4">
        <f t="shared" si="0"/>
        <v>32224.300354759398</v>
      </c>
      <c r="P20" s="4"/>
      <c r="Q20" s="4">
        <v>156026</v>
      </c>
      <c r="R20" s="4"/>
      <c r="S20" s="33">
        <f t="shared" si="1"/>
        <v>20.65316059807942</v>
      </c>
      <c r="T20" s="15"/>
      <c r="U20" s="15"/>
      <c r="W20" s="26"/>
      <c r="X20" s="15"/>
    </row>
    <row r="21" spans="1:24" x14ac:dyDescent="0.2">
      <c r="A21" s="28" t="s">
        <v>23</v>
      </c>
      <c r="B21" s="28"/>
      <c r="C21" s="29">
        <v>2707.0356164383566</v>
      </c>
      <c r="D21" s="29"/>
      <c r="E21" s="29">
        <v>10758.404109589041</v>
      </c>
      <c r="F21" s="29"/>
      <c r="G21" s="29">
        <v>4047.6923076923081</v>
      </c>
      <c r="H21" s="29"/>
      <c r="I21" s="29">
        <v>6524.5</v>
      </c>
      <c r="J21" s="29"/>
      <c r="K21" s="29">
        <v>2193.3000000000002</v>
      </c>
      <c r="L21" s="29"/>
      <c r="M21" s="29">
        <v>399.61</v>
      </c>
      <c r="N21" s="29"/>
      <c r="O21" s="29">
        <f t="shared" si="0"/>
        <v>26630.542033719707</v>
      </c>
      <c r="P21" s="29"/>
      <c r="Q21" s="29">
        <v>135889</v>
      </c>
      <c r="R21" s="29"/>
      <c r="S21" s="34">
        <f t="shared" si="1"/>
        <v>19.597275742495498</v>
      </c>
      <c r="T21" s="15"/>
      <c r="U21" s="15"/>
      <c r="W21" s="26"/>
      <c r="X21" s="15"/>
    </row>
    <row r="22" spans="1:24" x14ac:dyDescent="0.2">
      <c r="A22" s="3" t="s">
        <v>24</v>
      </c>
      <c r="B22" s="3"/>
      <c r="C22" s="4">
        <v>1500.7095890410958</v>
      </c>
      <c r="D22" s="4"/>
      <c r="E22" s="4">
        <v>6004.3490410958902</v>
      </c>
      <c r="F22" s="4"/>
      <c r="G22" s="4">
        <v>2059.1576923076923</v>
      </c>
      <c r="H22" s="4"/>
      <c r="I22" s="4">
        <v>3312.25</v>
      </c>
      <c r="J22" s="4"/>
      <c r="K22" s="4">
        <v>786.3</v>
      </c>
      <c r="L22" s="4"/>
      <c r="M22" s="4">
        <v>210.53</v>
      </c>
      <c r="N22" s="4"/>
      <c r="O22" s="4">
        <f t="shared" si="0"/>
        <v>13873.296322444678</v>
      </c>
      <c r="P22" s="4"/>
      <c r="Q22" s="4">
        <v>71872</v>
      </c>
      <c r="R22" s="4"/>
      <c r="S22" s="33">
        <f t="shared" si="1"/>
        <v>19.302783173481576</v>
      </c>
      <c r="T22" s="15"/>
      <c r="U22" s="15"/>
      <c r="W22" s="26"/>
      <c r="X22" s="15"/>
    </row>
    <row r="23" spans="1:24" x14ac:dyDescent="0.2">
      <c r="A23" s="28" t="s">
        <v>25</v>
      </c>
      <c r="B23" s="28"/>
      <c r="C23" s="29">
        <v>2701.3034246575344</v>
      </c>
      <c r="D23" s="29"/>
      <c r="E23" s="29">
        <v>12357.02794520548</v>
      </c>
      <c r="F23" s="29"/>
      <c r="G23" s="29">
        <v>3167.1192307692309</v>
      </c>
      <c r="H23" s="29"/>
      <c r="I23" s="29">
        <v>5779.25</v>
      </c>
      <c r="J23" s="29"/>
      <c r="K23" s="29">
        <v>2241.1</v>
      </c>
      <c r="L23" s="29"/>
      <c r="M23" s="29">
        <v>282.66000000000003</v>
      </c>
      <c r="N23" s="29"/>
      <c r="O23" s="29">
        <f t="shared" si="0"/>
        <v>26528.460600632246</v>
      </c>
      <c r="P23" s="29"/>
      <c r="Q23" s="29">
        <v>151098</v>
      </c>
      <c r="R23" s="29"/>
      <c r="S23" s="34">
        <f t="shared" si="1"/>
        <v>17.557122265438487</v>
      </c>
      <c r="T23" s="15"/>
      <c r="U23" s="15"/>
      <c r="W23" s="26"/>
      <c r="X23" s="15"/>
    </row>
    <row r="24" spans="1:24" x14ac:dyDescent="0.2">
      <c r="A24" s="3" t="s">
        <v>26</v>
      </c>
      <c r="B24" s="3"/>
      <c r="C24" s="4">
        <v>2443.8465753424662</v>
      </c>
      <c r="D24" s="4"/>
      <c r="E24" s="4">
        <v>12701.933150684932</v>
      </c>
      <c r="F24" s="4"/>
      <c r="G24" s="4">
        <v>3871.4269230769232</v>
      </c>
      <c r="H24" s="4"/>
      <c r="I24" s="4">
        <v>6688.416666666667</v>
      </c>
      <c r="J24" s="4"/>
      <c r="K24" s="4">
        <v>1502.6</v>
      </c>
      <c r="L24" s="4"/>
      <c r="M24" s="4">
        <v>287.17</v>
      </c>
      <c r="N24" s="4"/>
      <c r="O24" s="4">
        <f t="shared" si="0"/>
        <v>27495.393315770987</v>
      </c>
      <c r="P24" s="4"/>
      <c r="Q24" s="4">
        <v>142544</v>
      </c>
      <c r="R24" s="4"/>
      <c r="S24" s="33">
        <f t="shared" si="1"/>
        <v>19.289056933838665</v>
      </c>
      <c r="T24" s="15"/>
      <c r="U24" s="15"/>
      <c r="W24" s="26"/>
      <c r="X24" s="15"/>
    </row>
    <row r="25" spans="1:24" x14ac:dyDescent="0.2">
      <c r="A25" s="5" t="s">
        <v>27</v>
      </c>
      <c r="B25" s="5"/>
      <c r="C25" s="11">
        <v>90558.486301369892</v>
      </c>
      <c r="D25" s="11"/>
      <c r="E25" s="11">
        <v>378404.92547945195</v>
      </c>
      <c r="F25" s="11"/>
      <c r="G25" s="11">
        <v>117173.35384615383</v>
      </c>
      <c r="H25" s="11"/>
      <c r="I25" s="11">
        <v>175376.83333333331</v>
      </c>
      <c r="J25" s="11"/>
      <c r="K25" s="11">
        <v>95832.6</v>
      </c>
      <c r="L25" s="11"/>
      <c r="M25" s="11">
        <f t="shared" ref="M25" si="2">SUM(M4:M24)</f>
        <v>13937.25</v>
      </c>
      <c r="N25" s="11"/>
      <c r="O25" s="11">
        <f>C25+E25+G25+I25+K25+M25</f>
        <v>871283.44896030903</v>
      </c>
      <c r="P25" s="11"/>
      <c r="Q25" s="11">
        <v>5494760</v>
      </c>
      <c r="R25" s="12"/>
      <c r="S25" s="35">
        <f t="shared" si="1"/>
        <v>15.856624292240406</v>
      </c>
      <c r="T25" s="15"/>
      <c r="U25" s="15"/>
    </row>
    <row r="26" spans="1:24" x14ac:dyDescent="0.2"/>
    <row r="27" spans="1:24" x14ac:dyDescent="0.2">
      <c r="A27" s="10" t="s">
        <v>73</v>
      </c>
    </row>
    <row r="28" spans="1:24" x14ac:dyDescent="0.2">
      <c r="A28" s="10" t="s">
        <v>37</v>
      </c>
    </row>
    <row r="29" spans="1:24" x14ac:dyDescent="0.2">
      <c r="A29" s="10" t="s">
        <v>77</v>
      </c>
    </row>
    <row r="30" spans="1:24" x14ac:dyDescent="0.2">
      <c r="A30" s="6" t="s">
        <v>81</v>
      </c>
    </row>
    <row r="31" spans="1:24" x14ac:dyDescent="0.2">
      <c r="A31" s="10" t="s">
        <v>258</v>
      </c>
    </row>
    <row r="32" spans="1:24" x14ac:dyDescent="0.2">
      <c r="A32" s="10"/>
    </row>
    <row r="33" spans="1:15" x14ac:dyDescent="0.2">
      <c r="A33" s="25"/>
    </row>
    <row r="34" spans="1:15" hidden="1" x14ac:dyDescent="0.2">
      <c r="A34" s="25"/>
      <c r="C34" s="13"/>
      <c r="E34" s="13"/>
      <c r="G34" s="13"/>
      <c r="I34" s="13"/>
      <c r="K34" s="13"/>
      <c r="M34" s="13"/>
      <c r="O34" s="13"/>
    </row>
  </sheetData>
  <mergeCells count="6">
    <mergeCell ref="E3:F3"/>
    <mergeCell ref="G3:H3"/>
    <mergeCell ref="I3:J3"/>
    <mergeCell ref="Q3:R3"/>
    <mergeCell ref="K3:L3"/>
    <mergeCell ref="M3:N3"/>
  </mergeCells>
  <pageMargins left="0.7" right="0.7" top="0.75" bottom="0.75" header="0.3" footer="0.3"/>
  <pageSetup paperSize="9" scale="75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X34"/>
  <sheetViews>
    <sheetView showGridLines="0" workbookViewId="0">
      <selection activeCell="A4" sqref="A4:XFD24"/>
    </sheetView>
  </sheetViews>
  <sheetFormatPr defaultColWidth="0" defaultRowHeight="12.75" customHeight="1" zeroHeight="1" x14ac:dyDescent="0.2"/>
  <cols>
    <col min="1" max="1" width="9.140625" customWidth="1"/>
    <col min="2" max="2" width="11.85546875" customWidth="1"/>
    <col min="3" max="3" width="9.140625" customWidth="1"/>
    <col min="4" max="4" width="2.85546875" customWidth="1"/>
    <col min="5" max="5" width="8.85546875" customWidth="1"/>
    <col min="6" max="6" width="4" customWidth="1"/>
    <col min="7" max="7" width="7.42578125" customWidth="1"/>
    <col min="8" max="8" width="3.7109375" customWidth="1"/>
    <col min="9" max="9" width="8.28515625" customWidth="1"/>
    <col min="10" max="10" width="3.85546875" customWidth="1"/>
    <col min="11" max="11" width="7.28515625" customWidth="1"/>
    <col min="12" max="12" width="4.7109375" customWidth="1"/>
    <col min="13" max="13" width="7.28515625" customWidth="1"/>
    <col min="14" max="14" width="4.7109375" customWidth="1"/>
    <col min="15" max="15" width="7.7109375" customWidth="1"/>
    <col min="16" max="16" width="2.5703125" customWidth="1"/>
    <col min="17" max="17" width="8.7109375" customWidth="1"/>
    <col min="18" max="18" width="2.140625" customWidth="1"/>
    <col min="19" max="19" width="6.5703125" customWidth="1"/>
    <col min="20" max="20" width="9.140625" customWidth="1"/>
    <col min="21" max="24" width="0" hidden="1" customWidth="1"/>
    <col min="25" max="16384" width="9.140625" hidden="1"/>
  </cols>
  <sheetData>
    <row r="1" spans="1:24" x14ac:dyDescent="0.2">
      <c r="A1" s="1" t="s">
        <v>82</v>
      </c>
    </row>
    <row r="2" spans="1:24" x14ac:dyDescent="0.2"/>
    <row r="3" spans="1:24" ht="25.5" customHeight="1" x14ac:dyDescent="0.2">
      <c r="A3" s="31"/>
      <c r="B3" s="31"/>
      <c r="C3" s="31" t="s">
        <v>0</v>
      </c>
      <c r="D3" s="31"/>
      <c r="E3" s="47" t="s">
        <v>62</v>
      </c>
      <c r="F3" s="47"/>
      <c r="G3" s="47" t="s">
        <v>63</v>
      </c>
      <c r="H3" s="47"/>
      <c r="I3" s="47" t="s">
        <v>35</v>
      </c>
      <c r="J3" s="47"/>
      <c r="K3" s="47" t="s">
        <v>64</v>
      </c>
      <c r="L3" s="47"/>
      <c r="M3" s="47" t="s">
        <v>257</v>
      </c>
      <c r="N3" s="47"/>
      <c r="O3" s="31" t="s">
        <v>3</v>
      </c>
      <c r="P3" s="31"/>
      <c r="Q3" s="47" t="s">
        <v>4</v>
      </c>
      <c r="R3" s="47"/>
      <c r="S3" s="31" t="s">
        <v>5</v>
      </c>
    </row>
    <row r="4" spans="1:24" x14ac:dyDescent="0.2">
      <c r="A4" s="3" t="s">
        <v>6</v>
      </c>
      <c r="B4" s="3"/>
      <c r="C4" s="4">
        <v>22657.854794520546</v>
      </c>
      <c r="D4" s="4"/>
      <c r="E4" s="4">
        <v>74967.189041095888</v>
      </c>
      <c r="F4" s="4"/>
      <c r="G4" s="4">
        <v>18448.02884615384</v>
      </c>
      <c r="H4" s="4"/>
      <c r="I4" s="4">
        <v>14727.666666666666</v>
      </c>
      <c r="J4" s="4"/>
      <c r="K4" s="4">
        <v>18925.7</v>
      </c>
      <c r="L4" s="4"/>
      <c r="M4" s="4">
        <v>2405.67</v>
      </c>
      <c r="N4" s="4"/>
      <c r="O4" s="4">
        <f>C4+E4+G4+I4+K4+M4</f>
        <v>152132.10934843696</v>
      </c>
      <c r="P4" s="4"/>
      <c r="Q4" s="4">
        <v>1231460</v>
      </c>
      <c r="R4" s="4"/>
      <c r="S4" s="33">
        <f>O4/Q4*100</f>
        <v>12.353800314134196</v>
      </c>
      <c r="T4" s="15"/>
      <c r="U4" s="15"/>
      <c r="W4" s="26"/>
      <c r="X4" s="15"/>
    </row>
    <row r="5" spans="1:24" x14ac:dyDescent="0.2">
      <c r="A5" s="28" t="s">
        <v>7</v>
      </c>
      <c r="B5" s="28"/>
      <c r="C5" s="29">
        <v>4307.1753424657536</v>
      </c>
      <c r="D5" s="29"/>
      <c r="E5" s="29">
        <v>13668.063013698631</v>
      </c>
      <c r="F5" s="29"/>
      <c r="G5" s="29">
        <v>3032.182692307691</v>
      </c>
      <c r="H5" s="29"/>
      <c r="I5" s="29">
        <v>2973.75</v>
      </c>
      <c r="J5" s="29"/>
      <c r="K5" s="29">
        <v>2977.4</v>
      </c>
      <c r="L5" s="29"/>
      <c r="M5" s="29">
        <v>443.83</v>
      </c>
      <c r="N5" s="29"/>
      <c r="O5" s="29">
        <f t="shared" ref="O5:O24" si="0">C5+E5+G5+I5+K5+M5</f>
        <v>27402.401048472078</v>
      </c>
      <c r="P5" s="29"/>
      <c r="Q5" s="29">
        <v>199340</v>
      </c>
      <c r="R5" s="29"/>
      <c r="S5" s="34">
        <f t="shared" ref="S5:S25" si="1">O5/Q5*100</f>
        <v>13.746564186050003</v>
      </c>
      <c r="T5" s="15"/>
      <c r="U5" s="15"/>
      <c r="W5" s="26"/>
      <c r="X5" s="15"/>
    </row>
    <row r="6" spans="1:24" x14ac:dyDescent="0.2">
      <c r="A6" s="3" t="s">
        <v>8</v>
      </c>
      <c r="B6" s="3"/>
      <c r="C6" s="4">
        <v>2984.7287671232875</v>
      </c>
      <c r="D6" s="4"/>
      <c r="E6" s="4">
        <v>12850.356164383562</v>
      </c>
      <c r="F6" s="4"/>
      <c r="G6" s="4">
        <v>4355.7961538461514</v>
      </c>
      <c r="H6" s="4"/>
      <c r="I6" s="4">
        <v>4648.166666666667</v>
      </c>
      <c r="J6" s="4"/>
      <c r="K6" s="4">
        <v>3939</v>
      </c>
      <c r="L6" s="4"/>
      <c r="M6" s="4">
        <v>407.03</v>
      </c>
      <c r="N6" s="4"/>
      <c r="O6" s="4">
        <f t="shared" si="0"/>
        <v>29185.077752019668</v>
      </c>
      <c r="P6" s="4"/>
      <c r="Q6" s="4">
        <v>151446</v>
      </c>
      <c r="R6" s="4"/>
      <c r="S6" s="33">
        <f t="shared" si="1"/>
        <v>19.270946576350429</v>
      </c>
      <c r="T6" s="15"/>
      <c r="U6" s="15"/>
      <c r="W6" s="26"/>
      <c r="X6" s="15"/>
    </row>
    <row r="7" spans="1:24" x14ac:dyDescent="0.2">
      <c r="A7" s="28" t="s">
        <v>9</v>
      </c>
      <c r="B7" s="28"/>
      <c r="C7" s="29">
        <v>4488.7424657534248</v>
      </c>
      <c r="D7" s="29"/>
      <c r="E7" s="29">
        <v>19274.326027397259</v>
      </c>
      <c r="F7" s="29"/>
      <c r="G7" s="29">
        <v>6322.6057692307695</v>
      </c>
      <c r="H7" s="29"/>
      <c r="I7" s="29">
        <v>7419</v>
      </c>
      <c r="J7" s="29"/>
      <c r="K7" s="29">
        <v>4868.7</v>
      </c>
      <c r="L7" s="29"/>
      <c r="M7" s="29">
        <v>1487.7</v>
      </c>
      <c r="N7" s="29"/>
      <c r="O7" s="29">
        <f t="shared" si="0"/>
        <v>43861.074262381444</v>
      </c>
      <c r="P7" s="29"/>
      <c r="Q7" s="29">
        <v>247961</v>
      </c>
      <c r="R7" s="29"/>
      <c r="S7" s="34">
        <f t="shared" si="1"/>
        <v>17.688698731809215</v>
      </c>
      <c r="T7" s="15"/>
      <c r="U7" s="15"/>
      <c r="W7" s="26"/>
      <c r="X7" s="15"/>
    </row>
    <row r="8" spans="1:24" x14ac:dyDescent="0.2">
      <c r="A8" s="3" t="s">
        <v>10</v>
      </c>
      <c r="B8" s="3"/>
      <c r="C8" s="4">
        <v>3708.8164383561643</v>
      </c>
      <c r="D8" s="4"/>
      <c r="E8" s="4">
        <v>14159.454794520549</v>
      </c>
      <c r="F8" s="4"/>
      <c r="G8" s="4">
        <v>5098.6769230769232</v>
      </c>
      <c r="H8" s="4"/>
      <c r="I8" s="4">
        <v>3561.5</v>
      </c>
      <c r="J8" s="4"/>
      <c r="K8" s="4">
        <v>2891.6</v>
      </c>
      <c r="L8" s="4"/>
      <c r="M8" s="4">
        <v>641.67999999999995</v>
      </c>
      <c r="N8" s="4"/>
      <c r="O8" s="4">
        <f t="shared" si="0"/>
        <v>30061.728155953635</v>
      </c>
      <c r="P8" s="4"/>
      <c r="Q8" s="4">
        <v>189849</v>
      </c>
      <c r="R8" s="4"/>
      <c r="S8" s="33">
        <f t="shared" si="1"/>
        <v>15.834546484813528</v>
      </c>
      <c r="T8" s="15"/>
      <c r="U8" s="15"/>
      <c r="W8" s="26"/>
      <c r="X8" s="15"/>
    </row>
    <row r="9" spans="1:24" x14ac:dyDescent="0.2">
      <c r="A9" s="28" t="s">
        <v>11</v>
      </c>
      <c r="B9" s="28"/>
      <c r="C9" s="29">
        <v>2173.9369863013699</v>
      </c>
      <c r="D9" s="29"/>
      <c r="E9" s="29">
        <v>7110.0547945205481</v>
      </c>
      <c r="F9" s="29"/>
      <c r="G9" s="29">
        <v>2505.3903846153839</v>
      </c>
      <c r="H9" s="29"/>
      <c r="I9" s="29">
        <v>2075.3333333333335</v>
      </c>
      <c r="J9" s="29"/>
      <c r="K9" s="29">
        <v>1462.2</v>
      </c>
      <c r="L9" s="29"/>
      <c r="M9" s="29">
        <v>598.24</v>
      </c>
      <c r="N9" s="29"/>
      <c r="O9" s="29">
        <f t="shared" si="0"/>
        <v>15925.155498770637</v>
      </c>
      <c r="P9" s="29"/>
      <c r="Q9" s="29">
        <v>104458</v>
      </c>
      <c r="R9" s="29"/>
      <c r="S9" s="34">
        <f t="shared" si="1"/>
        <v>15.245510634676748</v>
      </c>
      <c r="T9" s="15"/>
      <c r="U9" s="15"/>
      <c r="W9" s="26"/>
      <c r="X9" s="15"/>
    </row>
    <row r="10" spans="1:24" x14ac:dyDescent="0.2">
      <c r="A10" s="3" t="s">
        <v>12</v>
      </c>
      <c r="B10" s="3"/>
      <c r="C10" s="4">
        <v>2695.9369863013699</v>
      </c>
      <c r="D10" s="4"/>
      <c r="E10" s="4">
        <v>11492.934246575342</v>
      </c>
      <c r="F10" s="4"/>
      <c r="G10" s="4">
        <v>3609.3096153846154</v>
      </c>
      <c r="H10" s="4"/>
      <c r="I10" s="4">
        <v>2927.5833333333335</v>
      </c>
      <c r="J10" s="4"/>
      <c r="K10" s="4">
        <v>1721.8</v>
      </c>
      <c r="L10" s="4"/>
      <c r="M10" s="4">
        <v>198.03</v>
      </c>
      <c r="N10" s="4"/>
      <c r="O10" s="4">
        <f t="shared" si="0"/>
        <v>22645.594181594657</v>
      </c>
      <c r="P10" s="4"/>
      <c r="Q10" s="4">
        <v>131000</v>
      </c>
      <c r="R10" s="4"/>
      <c r="S10" s="33">
        <f t="shared" si="1"/>
        <v>17.28671311572111</v>
      </c>
      <c r="T10" s="15"/>
      <c r="U10" s="15"/>
      <c r="W10" s="26"/>
      <c r="X10" s="15"/>
    </row>
    <row r="11" spans="1:24" x14ac:dyDescent="0.2">
      <c r="A11" s="28" t="s">
        <v>13</v>
      </c>
      <c r="B11" s="28"/>
      <c r="C11" s="29">
        <v>591.17534246575337</v>
      </c>
      <c r="D11" s="29"/>
      <c r="E11" s="29">
        <v>2750.0410958904108</v>
      </c>
      <c r="F11" s="29"/>
      <c r="G11" s="29">
        <v>848.62500000000011</v>
      </c>
      <c r="H11" s="29"/>
      <c r="I11" s="29">
        <v>788.91666666666663</v>
      </c>
      <c r="J11" s="29"/>
      <c r="K11" s="29">
        <v>415.7</v>
      </c>
      <c r="L11" s="29"/>
      <c r="M11" s="29">
        <v>28.99</v>
      </c>
      <c r="N11" s="29"/>
      <c r="O11" s="29">
        <f t="shared" si="0"/>
        <v>5423.4481050228305</v>
      </c>
      <c r="P11" s="29"/>
      <c r="Q11" s="29">
        <v>32707</v>
      </c>
      <c r="R11" s="29"/>
      <c r="S11" s="34">
        <f t="shared" si="1"/>
        <v>16.58191856490302</v>
      </c>
      <c r="T11" s="15"/>
      <c r="U11" s="15"/>
      <c r="W11" s="26"/>
      <c r="X11" s="15"/>
    </row>
    <row r="12" spans="1:24" x14ac:dyDescent="0.2">
      <c r="A12" s="3" t="s">
        <v>14</v>
      </c>
      <c r="B12" s="3"/>
      <c r="C12" s="4">
        <v>1746.6849315068494</v>
      </c>
      <c r="D12" s="4"/>
      <c r="E12" s="4">
        <v>7315.7753424657531</v>
      </c>
      <c r="F12" s="4"/>
      <c r="G12" s="4">
        <v>2776.2346153846142</v>
      </c>
      <c r="H12" s="4"/>
      <c r="I12" s="4">
        <v>2930</v>
      </c>
      <c r="J12" s="4"/>
      <c r="K12" s="4">
        <v>1034.8</v>
      </c>
      <c r="L12" s="4"/>
      <c r="M12" s="4">
        <v>268.95</v>
      </c>
      <c r="N12" s="4"/>
      <c r="O12" s="4">
        <f t="shared" si="0"/>
        <v>16072.444889357217</v>
      </c>
      <c r="P12" s="4"/>
      <c r="Q12" s="4">
        <v>86020</v>
      </c>
      <c r="R12" s="4"/>
      <c r="S12" s="33">
        <f t="shared" si="1"/>
        <v>18.684544163400624</v>
      </c>
      <c r="T12" s="15"/>
      <c r="U12" s="15"/>
      <c r="W12" s="26"/>
      <c r="X12" s="15"/>
    </row>
    <row r="13" spans="1:24" x14ac:dyDescent="0.2">
      <c r="A13" s="28" t="s">
        <v>15</v>
      </c>
      <c r="B13" s="28"/>
      <c r="C13" s="29">
        <v>13262.4</v>
      </c>
      <c r="D13" s="29"/>
      <c r="E13" s="29">
        <v>52191.775342465757</v>
      </c>
      <c r="F13" s="29"/>
      <c r="G13" s="29">
        <v>17655.90384615384</v>
      </c>
      <c r="H13" s="29"/>
      <c r="I13" s="29">
        <v>16086.5</v>
      </c>
      <c r="J13" s="29"/>
      <c r="K13" s="29">
        <v>13081.8</v>
      </c>
      <c r="L13" s="29"/>
      <c r="M13" s="29">
        <v>3063.8</v>
      </c>
      <c r="N13" s="29"/>
      <c r="O13" s="29">
        <f t="shared" si="0"/>
        <v>115342.1791886196</v>
      </c>
      <c r="P13" s="29"/>
      <c r="Q13" s="29">
        <v>722809</v>
      </c>
      <c r="R13" s="29"/>
      <c r="S13" s="34">
        <f t="shared" si="1"/>
        <v>15.957490732492207</v>
      </c>
      <c r="T13" s="15"/>
      <c r="U13" s="15"/>
      <c r="W13" s="26"/>
      <c r="X13" s="15"/>
    </row>
    <row r="14" spans="1:24" x14ac:dyDescent="0.2">
      <c r="A14" s="3" t="s">
        <v>16</v>
      </c>
      <c r="B14" s="3"/>
      <c r="C14" s="4">
        <v>3163.8821917808218</v>
      </c>
      <c r="D14" s="4"/>
      <c r="E14" s="4">
        <v>11423.608219178082</v>
      </c>
      <c r="F14" s="4"/>
      <c r="G14" s="4">
        <v>3817.4480769230759</v>
      </c>
      <c r="H14" s="4"/>
      <c r="I14" s="4">
        <v>2983.75</v>
      </c>
      <c r="J14" s="4"/>
      <c r="K14" s="4">
        <v>1556.5</v>
      </c>
      <c r="L14" s="4"/>
      <c r="M14" s="4">
        <v>192.53</v>
      </c>
      <c r="N14" s="4"/>
      <c r="O14" s="4">
        <f t="shared" si="0"/>
        <v>23137.718487881979</v>
      </c>
      <c r="P14" s="4"/>
      <c r="Q14" s="4">
        <v>167211</v>
      </c>
      <c r="R14" s="4"/>
      <c r="S14" s="33">
        <f t="shared" si="1"/>
        <v>13.837438020155361</v>
      </c>
      <c r="T14" s="32"/>
      <c r="U14" s="15"/>
      <c r="W14" s="26"/>
      <c r="X14" s="15"/>
    </row>
    <row r="15" spans="1:24" x14ac:dyDescent="0.2">
      <c r="A15" s="28" t="s">
        <v>17</v>
      </c>
      <c r="B15" s="28"/>
      <c r="C15" s="29">
        <v>16536.309589041095</v>
      </c>
      <c r="D15" s="29"/>
      <c r="E15" s="29">
        <v>73845.002739726027</v>
      </c>
      <c r="F15" s="29"/>
      <c r="G15" s="29">
        <v>23775.063461538466</v>
      </c>
      <c r="H15" s="29"/>
      <c r="I15" s="29">
        <v>20396.166666666668</v>
      </c>
      <c r="J15" s="29"/>
      <c r="K15" s="29">
        <v>16925</v>
      </c>
      <c r="L15" s="29"/>
      <c r="M15" s="29">
        <v>2185.9</v>
      </c>
      <c r="N15" s="29"/>
      <c r="O15" s="29">
        <f t="shared" si="0"/>
        <v>153663.44245697223</v>
      </c>
      <c r="P15" s="29"/>
      <c r="Q15" s="29">
        <v>924654</v>
      </c>
      <c r="R15" s="29"/>
      <c r="S15" s="34">
        <f t="shared" si="1"/>
        <v>16.618480259315618</v>
      </c>
      <c r="T15" s="15"/>
      <c r="U15" s="15"/>
      <c r="W15" s="26"/>
      <c r="X15" s="15"/>
    </row>
    <row r="16" spans="1:24" x14ac:dyDescent="0.2">
      <c r="A16" s="3" t="s">
        <v>18</v>
      </c>
      <c r="B16" s="3"/>
      <c r="C16" s="4">
        <v>2801.7397260273974</v>
      </c>
      <c r="D16" s="4"/>
      <c r="E16" s="4">
        <v>13570.054794520547</v>
      </c>
      <c r="F16" s="4"/>
      <c r="G16" s="4">
        <v>5096.586538461539</v>
      </c>
      <c r="H16" s="4"/>
      <c r="I16" s="4">
        <v>4613.416666666667</v>
      </c>
      <c r="J16" s="4"/>
      <c r="K16" s="4">
        <v>2152.3000000000002</v>
      </c>
      <c r="L16" s="4"/>
      <c r="M16" s="4">
        <v>223.54</v>
      </c>
      <c r="N16" s="4"/>
      <c r="O16" s="4">
        <f t="shared" si="0"/>
        <v>28457.637725676152</v>
      </c>
      <c r="P16" s="4"/>
      <c r="Q16" s="4">
        <v>154937</v>
      </c>
      <c r="R16" s="4"/>
      <c r="S16" s="33">
        <f t="shared" si="1"/>
        <v>18.367231665564812</v>
      </c>
      <c r="T16" s="15"/>
      <c r="U16" s="15"/>
      <c r="W16" s="26"/>
      <c r="X16" s="15"/>
    </row>
    <row r="17" spans="1:24" x14ac:dyDescent="0.2">
      <c r="A17" s="28" t="s">
        <v>19</v>
      </c>
      <c r="B17" s="28"/>
      <c r="C17" s="29">
        <v>3665.9095890410958</v>
      </c>
      <c r="D17" s="29"/>
      <c r="E17" s="29">
        <v>14128.268493150685</v>
      </c>
      <c r="F17" s="29"/>
      <c r="G17" s="29">
        <v>4711.036538461537</v>
      </c>
      <c r="H17" s="29"/>
      <c r="I17" s="29">
        <v>4852.916666666667</v>
      </c>
      <c r="J17" s="29"/>
      <c r="K17" s="29">
        <v>2769.9</v>
      </c>
      <c r="L17" s="29"/>
      <c r="M17" s="29">
        <v>499.56</v>
      </c>
      <c r="N17" s="29"/>
      <c r="O17" s="29">
        <f t="shared" si="0"/>
        <v>30627.591287319989</v>
      </c>
      <c r="P17" s="29"/>
      <c r="Q17" s="29">
        <v>160032</v>
      </c>
      <c r="R17" s="29"/>
      <c r="S17" s="34">
        <f t="shared" si="1"/>
        <v>19.138416871200754</v>
      </c>
      <c r="T17" s="15"/>
      <c r="U17" s="15"/>
      <c r="W17" s="26"/>
      <c r="X17" s="15"/>
    </row>
    <row r="18" spans="1:24" x14ac:dyDescent="0.2">
      <c r="A18" s="3" t="s">
        <v>20</v>
      </c>
      <c r="B18" s="3"/>
      <c r="C18" s="4">
        <v>2942.8383561643836</v>
      </c>
      <c r="D18" s="4"/>
      <c r="E18" s="4">
        <v>12874.879452054794</v>
      </c>
      <c r="F18" s="4"/>
      <c r="G18" s="4">
        <v>4082.9692307692294</v>
      </c>
      <c r="H18" s="4"/>
      <c r="I18" s="4">
        <v>3999.9166666666665</v>
      </c>
      <c r="J18" s="4"/>
      <c r="K18" s="4">
        <v>3011.9</v>
      </c>
      <c r="L18" s="4"/>
      <c r="M18" s="4">
        <v>667.41</v>
      </c>
      <c r="N18" s="4"/>
      <c r="O18" s="4">
        <f t="shared" si="0"/>
        <v>27579.913705655075</v>
      </c>
      <c r="P18" s="4"/>
      <c r="Q18" s="4">
        <v>143563</v>
      </c>
      <c r="R18" s="4"/>
      <c r="S18" s="33">
        <f t="shared" si="1"/>
        <v>19.211017954246621</v>
      </c>
      <c r="T18" s="15"/>
      <c r="U18" s="15"/>
      <c r="W18" s="26"/>
      <c r="X18" s="15"/>
    </row>
    <row r="19" spans="1:24" x14ac:dyDescent="0.2">
      <c r="A19" s="28" t="s">
        <v>21</v>
      </c>
      <c r="B19" s="28"/>
      <c r="C19" s="29">
        <v>3167.3863013698628</v>
      </c>
      <c r="D19" s="29"/>
      <c r="E19" s="29">
        <v>13371.731506849315</v>
      </c>
      <c r="F19" s="29"/>
      <c r="G19" s="29">
        <v>4270.9576923076929</v>
      </c>
      <c r="H19" s="29"/>
      <c r="I19" s="29">
        <v>3504.9166666666665</v>
      </c>
      <c r="J19" s="29"/>
      <c r="K19" s="29">
        <v>2252.6</v>
      </c>
      <c r="L19" s="29"/>
      <c r="M19" s="29">
        <v>614.79999999999995</v>
      </c>
      <c r="N19" s="29"/>
      <c r="O19" s="29">
        <f t="shared" si="0"/>
        <v>27182.392167193535</v>
      </c>
      <c r="P19" s="29"/>
      <c r="Q19" s="29">
        <v>155347</v>
      </c>
      <c r="R19" s="29"/>
      <c r="S19" s="34">
        <f t="shared" si="1"/>
        <v>17.497854588240219</v>
      </c>
      <c r="T19" s="15"/>
      <c r="U19" s="15"/>
      <c r="W19" s="26"/>
      <c r="X19" s="15"/>
    </row>
    <row r="20" spans="1:24" x14ac:dyDescent="0.2">
      <c r="A20" s="3" t="s">
        <v>22</v>
      </c>
      <c r="B20" s="3"/>
      <c r="C20" s="4">
        <v>2918.550684931507</v>
      </c>
      <c r="D20" s="4"/>
      <c r="E20" s="4">
        <v>14961.632876712329</v>
      </c>
      <c r="F20" s="4"/>
      <c r="G20" s="4">
        <v>5324.6134615384608</v>
      </c>
      <c r="H20" s="4"/>
      <c r="I20" s="4">
        <v>6166.833333333333</v>
      </c>
      <c r="J20" s="4"/>
      <c r="K20" s="4">
        <v>2370.1</v>
      </c>
      <c r="L20" s="4"/>
      <c r="M20" s="4">
        <v>908.34</v>
      </c>
      <c r="N20" s="4"/>
      <c r="O20" s="4">
        <f t="shared" si="0"/>
        <v>32650.070356515629</v>
      </c>
      <c r="P20" s="4"/>
      <c r="Q20" s="4">
        <v>156445</v>
      </c>
      <c r="R20" s="4"/>
      <c r="S20" s="33">
        <f t="shared" si="1"/>
        <v>20.869999269082186</v>
      </c>
      <c r="T20" s="15"/>
      <c r="U20" s="15"/>
      <c r="W20" s="26"/>
      <c r="X20" s="15"/>
    </row>
    <row r="21" spans="1:24" x14ac:dyDescent="0.2">
      <c r="A21" s="28" t="s">
        <v>23</v>
      </c>
      <c r="B21" s="28"/>
      <c r="C21" s="29">
        <v>3513.2273972602738</v>
      </c>
      <c r="D21" s="29"/>
      <c r="E21" s="29">
        <v>11563.465753424658</v>
      </c>
      <c r="F21" s="29"/>
      <c r="G21" s="29">
        <v>4412.0269230769218</v>
      </c>
      <c r="H21" s="29"/>
      <c r="I21" s="29">
        <v>4390.666666666667</v>
      </c>
      <c r="J21" s="29"/>
      <c r="K21" s="29">
        <v>2093.6</v>
      </c>
      <c r="L21" s="29"/>
      <c r="M21" s="29">
        <v>435.36</v>
      </c>
      <c r="N21" s="29"/>
      <c r="O21" s="29">
        <f t="shared" si="0"/>
        <v>26408.346740428522</v>
      </c>
      <c r="P21" s="29"/>
      <c r="Q21" s="29">
        <v>136505</v>
      </c>
      <c r="R21" s="29"/>
      <c r="S21" s="34">
        <f t="shared" si="1"/>
        <v>19.346065521723396</v>
      </c>
      <c r="T21" s="15"/>
      <c r="U21" s="15"/>
      <c r="W21" s="26"/>
      <c r="X21" s="15"/>
    </row>
    <row r="22" spans="1:24" x14ac:dyDescent="0.2">
      <c r="A22" s="3" t="s">
        <v>24</v>
      </c>
      <c r="B22" s="3"/>
      <c r="C22" s="4">
        <v>1873.1232876712329</v>
      </c>
      <c r="D22" s="4"/>
      <c r="E22" s="4">
        <v>6702.7342465753427</v>
      </c>
      <c r="F22" s="4"/>
      <c r="G22" s="4">
        <v>2208.2192307692312</v>
      </c>
      <c r="H22" s="4"/>
      <c r="I22" s="4">
        <v>2138.3333333333335</v>
      </c>
      <c r="J22" s="4"/>
      <c r="K22" s="4">
        <v>729.4</v>
      </c>
      <c r="L22" s="4"/>
      <c r="M22" s="4">
        <v>200.94</v>
      </c>
      <c r="N22" s="4"/>
      <c r="O22" s="4">
        <f t="shared" si="0"/>
        <v>13852.750098349141</v>
      </c>
      <c r="P22" s="4"/>
      <c r="Q22" s="4">
        <v>72009</v>
      </c>
      <c r="R22" s="4"/>
      <c r="S22" s="33">
        <f t="shared" si="1"/>
        <v>19.23752600140141</v>
      </c>
      <c r="T22" s="15"/>
      <c r="U22" s="15"/>
      <c r="W22" s="26"/>
      <c r="X22" s="15"/>
    </row>
    <row r="23" spans="1:24" x14ac:dyDescent="0.2">
      <c r="A23" s="28" t="s">
        <v>25</v>
      </c>
      <c r="B23" s="28"/>
      <c r="C23" s="29">
        <v>3183.4904109589042</v>
      </c>
      <c r="D23" s="29"/>
      <c r="E23" s="29">
        <v>13597.386301369863</v>
      </c>
      <c r="F23" s="29"/>
      <c r="G23" s="29">
        <v>3916.3346153846146</v>
      </c>
      <c r="H23" s="29"/>
      <c r="I23" s="29">
        <v>4315.583333333333</v>
      </c>
      <c r="J23" s="29"/>
      <c r="K23" s="29">
        <v>2099.5</v>
      </c>
      <c r="L23" s="29"/>
      <c r="M23" s="29">
        <v>278.68</v>
      </c>
      <c r="N23" s="29"/>
      <c r="O23" s="29">
        <f t="shared" si="0"/>
        <v>27390.974661046715</v>
      </c>
      <c r="P23" s="29"/>
      <c r="Q23" s="29">
        <v>151098</v>
      </c>
      <c r="R23" s="29"/>
      <c r="S23" s="34">
        <f t="shared" si="1"/>
        <v>18.127953156922473</v>
      </c>
      <c r="T23" s="15"/>
      <c r="U23" s="15"/>
      <c r="W23" s="26"/>
      <c r="X23" s="15"/>
    </row>
    <row r="24" spans="1:24" x14ac:dyDescent="0.2">
      <c r="A24" s="3" t="s">
        <v>26</v>
      </c>
      <c r="B24" s="3"/>
      <c r="C24" s="4">
        <v>2885.0931506849315</v>
      </c>
      <c r="D24" s="4"/>
      <c r="E24" s="4">
        <v>13875.536986301369</v>
      </c>
      <c r="F24" s="4"/>
      <c r="G24" s="4">
        <v>4625.4442307692307</v>
      </c>
      <c r="H24" s="4"/>
      <c r="I24" s="4">
        <v>5279.416666666667</v>
      </c>
      <c r="J24" s="4"/>
      <c r="K24" s="4">
        <v>1485.6</v>
      </c>
      <c r="L24" s="4"/>
      <c r="M24" s="4">
        <v>311.56</v>
      </c>
      <c r="N24" s="4"/>
      <c r="O24" s="4">
        <f t="shared" si="0"/>
        <v>28462.651034422197</v>
      </c>
      <c r="P24" s="4"/>
      <c r="Q24" s="4">
        <v>143079</v>
      </c>
      <c r="R24" s="4"/>
      <c r="S24" s="33">
        <f t="shared" si="1"/>
        <v>19.892961954180695</v>
      </c>
      <c r="T24" s="15"/>
      <c r="U24" s="15"/>
      <c r="W24" s="26"/>
      <c r="X24" s="15"/>
    </row>
    <row r="25" spans="1:24" x14ac:dyDescent="0.2">
      <c r="A25" s="5" t="s">
        <v>27</v>
      </c>
      <c r="B25" s="5"/>
      <c r="C25" s="11">
        <v>105269.00273972604</v>
      </c>
      <c r="D25" s="11"/>
      <c r="E25" s="11">
        <v>415694.27123287669</v>
      </c>
      <c r="F25" s="11"/>
      <c r="G25" s="11">
        <v>130893.45384615385</v>
      </c>
      <c r="H25" s="11"/>
      <c r="I25" s="11">
        <v>120780.33333333334</v>
      </c>
      <c r="J25" s="11"/>
      <c r="K25" s="11">
        <v>88765.1</v>
      </c>
      <c r="L25" s="11"/>
      <c r="M25" s="11">
        <f t="shared" ref="M25" si="2">SUM(M4:M24)</f>
        <v>16062.539999999999</v>
      </c>
      <c r="N25" s="11"/>
      <c r="O25" s="11">
        <f>C25+E25+G25+I25+K25+M25</f>
        <v>877464.70115208998</v>
      </c>
      <c r="P25" s="11"/>
      <c r="Q25" s="11">
        <v>5461930</v>
      </c>
      <c r="R25" s="12"/>
      <c r="S25" s="35">
        <f t="shared" si="1"/>
        <v>16.065103381992994</v>
      </c>
      <c r="T25" s="15"/>
      <c r="U25" s="15"/>
    </row>
    <row r="26" spans="1:24" x14ac:dyDescent="0.2"/>
    <row r="27" spans="1:24" x14ac:dyDescent="0.2">
      <c r="A27" s="10" t="s">
        <v>73</v>
      </c>
    </row>
    <row r="28" spans="1:24" x14ac:dyDescent="0.2">
      <c r="A28" s="10" t="s">
        <v>37</v>
      </c>
    </row>
    <row r="29" spans="1:24" x14ac:dyDescent="0.2">
      <c r="A29" s="10" t="s">
        <v>77</v>
      </c>
    </row>
    <row r="30" spans="1:24" x14ac:dyDescent="0.2">
      <c r="A30" s="6" t="s">
        <v>81</v>
      </c>
    </row>
    <row r="31" spans="1:24" x14ac:dyDescent="0.2">
      <c r="A31" s="10" t="s">
        <v>258</v>
      </c>
    </row>
    <row r="32" spans="1:24" x14ac:dyDescent="0.2">
      <c r="A32" s="10"/>
    </row>
    <row r="33" spans="1:15" x14ac:dyDescent="0.2">
      <c r="A33" s="25"/>
    </row>
    <row r="34" spans="1:15" hidden="1" x14ac:dyDescent="0.2">
      <c r="A34" s="25"/>
      <c r="C34" s="13"/>
      <c r="E34" s="13"/>
      <c r="G34" s="13"/>
      <c r="I34" s="13"/>
      <c r="K34" s="13"/>
      <c r="M34" s="13"/>
      <c r="O34" s="13"/>
    </row>
  </sheetData>
  <mergeCells count="6">
    <mergeCell ref="E3:F3"/>
    <mergeCell ref="G3:H3"/>
    <mergeCell ref="I3:J3"/>
    <mergeCell ref="Q3:R3"/>
    <mergeCell ref="K3:L3"/>
    <mergeCell ref="M3:N3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X36"/>
  <sheetViews>
    <sheetView showGridLines="0" workbookViewId="0">
      <selection activeCell="A4" sqref="A4:XFD24"/>
    </sheetView>
  </sheetViews>
  <sheetFormatPr defaultColWidth="0" defaultRowHeight="12.75" customHeight="1" zeroHeight="1" x14ac:dyDescent="0.2"/>
  <cols>
    <col min="1" max="1" width="9.140625" customWidth="1"/>
    <col min="2" max="2" width="11.85546875" customWidth="1"/>
    <col min="3" max="3" width="9.140625" customWidth="1"/>
    <col min="4" max="4" width="2.85546875" customWidth="1"/>
    <col min="5" max="5" width="8.85546875" customWidth="1"/>
    <col min="6" max="6" width="4" customWidth="1"/>
    <col min="7" max="7" width="7.42578125" customWidth="1"/>
    <col min="8" max="8" width="3.7109375" customWidth="1"/>
    <col min="9" max="9" width="8.28515625" customWidth="1"/>
    <col min="10" max="10" width="3.85546875" customWidth="1"/>
    <col min="11" max="11" width="7.28515625" customWidth="1"/>
    <col min="12" max="12" width="4.7109375" customWidth="1"/>
    <col min="13" max="13" width="7.28515625" customWidth="1"/>
    <col min="14" max="14" width="4.7109375" customWidth="1"/>
    <col min="15" max="15" width="8.5703125" customWidth="1"/>
    <col min="16" max="16" width="2.5703125" customWidth="1"/>
    <col min="17" max="17" width="8.7109375" customWidth="1"/>
    <col min="18" max="18" width="2.140625" customWidth="1"/>
    <col min="19" max="19" width="6.5703125" customWidth="1"/>
    <col min="20" max="20" width="9.140625" customWidth="1"/>
    <col min="21" max="24" width="0" hidden="1" customWidth="1"/>
    <col min="25" max="16384" width="9.140625" hidden="1"/>
  </cols>
  <sheetData>
    <row r="1" spans="1:24" x14ac:dyDescent="0.2">
      <c r="A1" s="1" t="s">
        <v>80</v>
      </c>
    </row>
    <row r="2" spans="1:24" x14ac:dyDescent="0.2"/>
    <row r="3" spans="1:24" ht="25.5" customHeight="1" x14ac:dyDescent="0.2">
      <c r="A3" s="31"/>
      <c r="B3" s="31"/>
      <c r="C3" s="31" t="s">
        <v>0</v>
      </c>
      <c r="D3" s="31"/>
      <c r="E3" s="47" t="s">
        <v>62</v>
      </c>
      <c r="F3" s="47"/>
      <c r="G3" s="47" t="s">
        <v>63</v>
      </c>
      <c r="H3" s="47"/>
      <c r="I3" s="47" t="s">
        <v>35</v>
      </c>
      <c r="J3" s="47"/>
      <c r="K3" s="47" t="s">
        <v>64</v>
      </c>
      <c r="L3" s="47"/>
      <c r="M3" s="47" t="s">
        <v>257</v>
      </c>
      <c r="N3" s="47"/>
      <c r="O3" s="31" t="s">
        <v>3</v>
      </c>
      <c r="P3" s="31"/>
      <c r="Q3" s="47" t="s">
        <v>4</v>
      </c>
      <c r="R3" s="47"/>
      <c r="S3" s="31" t="s">
        <v>5</v>
      </c>
    </row>
    <row r="4" spans="1:24" x14ac:dyDescent="0.2">
      <c r="A4" s="3" t="s">
        <v>6</v>
      </c>
      <c r="B4" s="3"/>
      <c r="C4" s="4">
        <v>26085.61917808219</v>
      </c>
      <c r="D4" s="4"/>
      <c r="E4" s="4">
        <v>79657.205479452052</v>
      </c>
      <c r="F4" s="4"/>
      <c r="G4" s="4">
        <v>14003.836538461539</v>
      </c>
      <c r="H4" s="4"/>
      <c r="I4" s="4">
        <v>10552</v>
      </c>
      <c r="J4" s="4"/>
      <c r="K4" s="4">
        <v>17588</v>
      </c>
      <c r="L4" s="4"/>
      <c r="M4" s="4">
        <v>3085.29</v>
      </c>
      <c r="N4" s="4"/>
      <c r="O4" s="4">
        <f>C4+E4+G4+I4+K4+M4</f>
        <v>150971.95119599579</v>
      </c>
      <c r="P4" s="4"/>
      <c r="Q4" s="4">
        <v>1212721</v>
      </c>
      <c r="R4" s="4"/>
      <c r="S4" s="33">
        <f>O4/Q4*100</f>
        <v>12.449025884436386</v>
      </c>
      <c r="T4" s="15"/>
      <c r="U4" s="15"/>
      <c r="W4" s="26"/>
      <c r="X4" s="15"/>
    </row>
    <row r="5" spans="1:24" x14ac:dyDescent="0.2">
      <c r="A5" s="28" t="s">
        <v>7</v>
      </c>
      <c r="B5" s="28"/>
      <c r="C5" s="29">
        <v>5116.4054794520544</v>
      </c>
      <c r="D5" s="29"/>
      <c r="E5" s="29">
        <v>14282.082191780823</v>
      </c>
      <c r="F5" s="29"/>
      <c r="G5" s="29">
        <v>2507.8442307692308</v>
      </c>
      <c r="H5" s="29"/>
      <c r="I5" s="29">
        <v>2089</v>
      </c>
      <c r="J5" s="29"/>
      <c r="K5" s="29">
        <v>2692</v>
      </c>
      <c r="L5" s="29"/>
      <c r="M5" s="29">
        <v>454.5</v>
      </c>
      <c r="N5" s="29"/>
      <c r="O5" s="29">
        <f t="shared" ref="O5:O24" si="0">C5+E5+G5+I5+K5+M5</f>
        <v>27141.831902002108</v>
      </c>
      <c r="P5" s="29"/>
      <c r="Q5" s="29">
        <v>196837</v>
      </c>
      <c r="R5" s="29"/>
      <c r="S5" s="34">
        <f t="shared" ref="S5:S25" si="1">O5/Q5*100</f>
        <v>13.788988809015637</v>
      </c>
      <c r="T5" s="15"/>
      <c r="U5" s="15"/>
      <c r="W5" s="26"/>
      <c r="X5" s="15"/>
    </row>
    <row r="6" spans="1:24" x14ac:dyDescent="0.2">
      <c r="A6" s="3" t="s">
        <v>8</v>
      </c>
      <c r="B6" s="3"/>
      <c r="C6" s="4">
        <v>3681</v>
      </c>
      <c r="D6" s="4"/>
      <c r="E6" s="4">
        <v>13574.567123287672</v>
      </c>
      <c r="F6" s="4"/>
      <c r="G6" s="4">
        <v>3010.1807692307693</v>
      </c>
      <c r="H6" s="4"/>
      <c r="I6" s="4">
        <v>2992.75</v>
      </c>
      <c r="J6" s="4"/>
      <c r="K6" s="4">
        <v>3503</v>
      </c>
      <c r="L6" s="4"/>
      <c r="M6" s="4">
        <v>382.44</v>
      </c>
      <c r="N6" s="4"/>
      <c r="O6" s="4">
        <f t="shared" si="0"/>
        <v>27143.937892518439</v>
      </c>
      <c r="P6" s="4"/>
      <c r="Q6" s="4">
        <v>151539</v>
      </c>
      <c r="R6" s="4"/>
      <c r="S6" s="33">
        <f t="shared" si="1"/>
        <v>17.912179631988096</v>
      </c>
      <c r="T6" s="15"/>
      <c r="U6" s="15"/>
      <c r="W6" s="26"/>
      <c r="X6" s="15"/>
    </row>
    <row r="7" spans="1:24" x14ac:dyDescent="0.2">
      <c r="A7" s="28" t="s">
        <v>9</v>
      </c>
      <c r="B7" s="28"/>
      <c r="C7" s="29">
        <v>5461.2219178082196</v>
      </c>
      <c r="D7" s="29"/>
      <c r="E7" s="29">
        <v>20172.586301369862</v>
      </c>
      <c r="F7" s="29"/>
      <c r="G7" s="29">
        <v>5347.7884615384619</v>
      </c>
      <c r="H7" s="29"/>
      <c r="I7" s="29">
        <v>5575.083333333333</v>
      </c>
      <c r="J7" s="29"/>
      <c r="K7" s="29">
        <v>4603</v>
      </c>
      <c r="L7" s="29"/>
      <c r="M7" s="29">
        <v>1377.59</v>
      </c>
      <c r="N7" s="29"/>
      <c r="O7" s="29">
        <f t="shared" si="0"/>
        <v>42537.270014049871</v>
      </c>
      <c r="P7" s="29"/>
      <c r="Q7" s="29">
        <v>246209</v>
      </c>
      <c r="R7" s="29"/>
      <c r="S7" s="34">
        <f t="shared" si="1"/>
        <v>17.276894838957908</v>
      </c>
      <c r="T7" s="15"/>
      <c r="U7" s="15"/>
      <c r="W7" s="26"/>
      <c r="X7" s="15"/>
    </row>
    <row r="8" spans="1:24" x14ac:dyDescent="0.2">
      <c r="A8" s="3" t="s">
        <v>10</v>
      </c>
      <c r="B8" s="3"/>
      <c r="C8" s="4">
        <v>4005.2164383561644</v>
      </c>
      <c r="D8" s="4"/>
      <c r="E8" s="4">
        <v>14630.808219178081</v>
      </c>
      <c r="F8" s="4"/>
      <c r="G8" s="4">
        <v>2509.5634615384615</v>
      </c>
      <c r="H8" s="4"/>
      <c r="I8" s="4">
        <v>1877.75</v>
      </c>
      <c r="J8" s="4"/>
      <c r="K8" s="4">
        <v>2483</v>
      </c>
      <c r="L8" s="4"/>
      <c r="M8" s="4">
        <v>584.22</v>
      </c>
      <c r="N8" s="4"/>
      <c r="O8" s="4">
        <f t="shared" si="0"/>
        <v>26090.55811907271</v>
      </c>
      <c r="P8" s="4"/>
      <c r="Q8" s="4">
        <v>189833</v>
      </c>
      <c r="R8" s="4"/>
      <c r="S8" s="33">
        <f t="shared" si="1"/>
        <v>13.743952905486776</v>
      </c>
      <c r="T8" s="15"/>
      <c r="U8" s="15"/>
      <c r="W8" s="26"/>
      <c r="X8" s="15"/>
    </row>
    <row r="9" spans="1:24" x14ac:dyDescent="0.2">
      <c r="A9" s="28" t="s">
        <v>11</v>
      </c>
      <c r="B9" s="28"/>
      <c r="C9" s="29">
        <v>2489.027397260274</v>
      </c>
      <c r="D9" s="29"/>
      <c r="E9" s="29">
        <v>7415.8630136986303</v>
      </c>
      <c r="F9" s="29"/>
      <c r="G9" s="29">
        <v>1350.551923076923</v>
      </c>
      <c r="H9" s="29"/>
      <c r="I9" s="29">
        <v>1209.5833333333333</v>
      </c>
      <c r="J9" s="29"/>
      <c r="K9" s="29">
        <v>1200</v>
      </c>
      <c r="L9" s="29"/>
      <c r="M9" s="29">
        <v>574.91</v>
      </c>
      <c r="N9" s="29"/>
      <c r="O9" s="29">
        <f t="shared" si="0"/>
        <v>14239.93566736916</v>
      </c>
      <c r="P9" s="29"/>
      <c r="Q9" s="29">
        <v>104429</v>
      </c>
      <c r="R9" s="29"/>
      <c r="S9" s="34">
        <f t="shared" si="1"/>
        <v>13.635997344960844</v>
      </c>
      <c r="T9" s="15"/>
      <c r="U9" s="15"/>
      <c r="W9" s="26"/>
      <c r="X9" s="15"/>
    </row>
    <row r="10" spans="1:24" x14ac:dyDescent="0.2">
      <c r="A10" s="3" t="s">
        <v>12</v>
      </c>
      <c r="B10" s="3"/>
      <c r="C10" s="4">
        <v>3303.131506849315</v>
      </c>
      <c r="D10" s="4"/>
      <c r="E10" s="4">
        <v>12120.164383561643</v>
      </c>
      <c r="F10" s="4"/>
      <c r="G10" s="4">
        <v>2348.1115384615387</v>
      </c>
      <c r="H10" s="4"/>
      <c r="I10" s="4">
        <v>2051.0833333333335</v>
      </c>
      <c r="J10" s="4"/>
      <c r="K10" s="4">
        <v>1530</v>
      </c>
      <c r="L10" s="4"/>
      <c r="M10" s="4">
        <v>113.49</v>
      </c>
      <c r="N10" s="4"/>
      <c r="O10" s="4">
        <f t="shared" si="0"/>
        <v>21465.980762205829</v>
      </c>
      <c r="P10" s="4"/>
      <c r="Q10" s="4">
        <v>131257</v>
      </c>
      <c r="R10" s="4"/>
      <c r="S10" s="33">
        <f t="shared" si="1"/>
        <v>16.35416073977451</v>
      </c>
      <c r="T10" s="15"/>
      <c r="U10" s="15"/>
      <c r="W10" s="26"/>
      <c r="X10" s="15"/>
    </row>
    <row r="11" spans="1:24" x14ac:dyDescent="0.2">
      <c r="A11" s="28" t="s">
        <v>13</v>
      </c>
      <c r="B11" s="28"/>
      <c r="C11" s="29">
        <v>790.6</v>
      </c>
      <c r="D11" s="29"/>
      <c r="E11" s="29">
        <v>2806.8356164383563</v>
      </c>
      <c r="F11" s="29"/>
      <c r="G11" s="29">
        <v>838.81346153846152</v>
      </c>
      <c r="H11" s="29"/>
      <c r="I11" s="29">
        <v>556</v>
      </c>
      <c r="J11" s="29"/>
      <c r="K11" s="29">
        <v>388</v>
      </c>
      <c r="L11" s="29"/>
      <c r="M11" s="29">
        <v>26.8</v>
      </c>
      <c r="N11" s="29"/>
      <c r="O11" s="29">
        <f t="shared" si="0"/>
        <v>5407.0490779768179</v>
      </c>
      <c r="P11" s="29"/>
      <c r="Q11" s="29">
        <v>32669</v>
      </c>
      <c r="R11" s="29"/>
      <c r="S11" s="34">
        <f t="shared" si="1"/>
        <v>16.551008840113923</v>
      </c>
      <c r="T11" s="15"/>
      <c r="U11" s="15"/>
      <c r="W11" s="26"/>
      <c r="X11" s="15"/>
    </row>
    <row r="12" spans="1:24" x14ac:dyDescent="0.2">
      <c r="A12" s="3" t="s">
        <v>14</v>
      </c>
      <c r="B12" s="3"/>
      <c r="C12" s="4">
        <v>2078.2876712328766</v>
      </c>
      <c r="D12" s="4"/>
      <c r="E12" s="4">
        <v>7769.9945205479453</v>
      </c>
      <c r="F12" s="4"/>
      <c r="G12" s="4">
        <v>2012.2653846153846</v>
      </c>
      <c r="H12" s="4"/>
      <c r="I12" s="4">
        <v>1928.4166666666667</v>
      </c>
      <c r="J12" s="4"/>
      <c r="K12" s="4">
        <v>854</v>
      </c>
      <c r="L12" s="4"/>
      <c r="M12" s="4">
        <v>308.02</v>
      </c>
      <c r="N12" s="4"/>
      <c r="O12" s="4">
        <f t="shared" si="0"/>
        <v>14950.984243062872</v>
      </c>
      <c r="P12" s="4"/>
      <c r="Q12" s="4">
        <v>86232</v>
      </c>
      <c r="R12" s="4"/>
      <c r="S12" s="33">
        <f t="shared" si="1"/>
        <v>17.338092869309389</v>
      </c>
      <c r="T12" s="15"/>
      <c r="U12" s="15"/>
      <c r="W12" s="26"/>
      <c r="X12" s="15"/>
    </row>
    <row r="13" spans="1:24" x14ac:dyDescent="0.2">
      <c r="A13" s="28" t="s">
        <v>15</v>
      </c>
      <c r="B13" s="28"/>
      <c r="C13" s="29">
        <v>16491.794520547945</v>
      </c>
      <c r="D13" s="29"/>
      <c r="E13" s="29">
        <v>54110.024657534246</v>
      </c>
      <c r="F13" s="29"/>
      <c r="G13" s="29">
        <v>13392.869230769231</v>
      </c>
      <c r="H13" s="29"/>
      <c r="I13" s="29">
        <v>11193</v>
      </c>
      <c r="J13" s="29"/>
      <c r="K13" s="29">
        <v>11896</v>
      </c>
      <c r="L13" s="29"/>
      <c r="M13" s="29">
        <v>2286.02</v>
      </c>
      <c r="N13" s="29"/>
      <c r="O13" s="29">
        <f t="shared" si="0"/>
        <v>109369.70840885142</v>
      </c>
      <c r="P13" s="29"/>
      <c r="Q13" s="29">
        <v>714690</v>
      </c>
      <c r="R13" s="29"/>
      <c r="S13" s="34">
        <f t="shared" si="1"/>
        <v>15.303097623984025</v>
      </c>
      <c r="T13" s="15"/>
      <c r="U13" s="15"/>
      <c r="W13" s="26"/>
      <c r="X13" s="15"/>
    </row>
    <row r="14" spans="1:24" x14ac:dyDescent="0.2">
      <c r="A14" s="3" t="s">
        <v>16</v>
      </c>
      <c r="B14" s="3"/>
      <c r="C14" s="4">
        <v>3834.6767123287673</v>
      </c>
      <c r="D14" s="4"/>
      <c r="E14" s="4">
        <v>12139.013698630137</v>
      </c>
      <c r="F14" s="4"/>
      <c r="G14" s="4">
        <v>2824.8653846153848</v>
      </c>
      <c r="H14" s="4"/>
      <c r="I14" s="4">
        <v>2156</v>
      </c>
      <c r="J14" s="4"/>
      <c r="K14" s="4">
        <v>1385</v>
      </c>
      <c r="L14" s="4"/>
      <c r="M14" s="4">
        <v>194.73</v>
      </c>
      <c r="N14" s="4"/>
      <c r="O14" s="4">
        <f t="shared" si="0"/>
        <v>22534.285795574291</v>
      </c>
      <c r="P14" s="4"/>
      <c r="Q14" s="4">
        <v>165889</v>
      </c>
      <c r="R14" s="4"/>
      <c r="S14" s="33">
        <f t="shared" si="1"/>
        <v>13.583954207677598</v>
      </c>
      <c r="T14" s="32"/>
      <c r="U14" s="15"/>
      <c r="W14" s="26"/>
      <c r="X14" s="15"/>
    </row>
    <row r="15" spans="1:24" x14ac:dyDescent="0.2">
      <c r="A15" s="28" t="s">
        <v>17</v>
      </c>
      <c r="B15" s="28"/>
      <c r="C15" s="29">
        <v>20719.400000000001</v>
      </c>
      <c r="D15" s="29"/>
      <c r="E15" s="29">
        <v>78289.882191780824</v>
      </c>
      <c r="F15" s="29"/>
      <c r="G15" s="29">
        <v>14825.276923076923</v>
      </c>
      <c r="H15" s="29"/>
      <c r="I15" s="29">
        <v>13708.416666666666</v>
      </c>
      <c r="J15" s="29"/>
      <c r="K15" s="29">
        <v>14313</v>
      </c>
      <c r="L15" s="29"/>
      <c r="M15" s="29">
        <v>2541.09</v>
      </c>
      <c r="N15" s="29"/>
      <c r="O15" s="29">
        <f t="shared" si="0"/>
        <v>144397.06578152443</v>
      </c>
      <c r="P15" s="29"/>
      <c r="Q15" s="29">
        <v>919476</v>
      </c>
      <c r="R15" s="29"/>
      <c r="S15" s="34">
        <f t="shared" si="1"/>
        <v>15.704277847548434</v>
      </c>
      <c r="T15" s="15"/>
      <c r="U15" s="15"/>
      <c r="W15" s="26"/>
      <c r="X15" s="15"/>
    </row>
    <row r="16" spans="1:24" x14ac:dyDescent="0.2">
      <c r="A16" s="3" t="s">
        <v>18</v>
      </c>
      <c r="B16" s="3"/>
      <c r="C16" s="4">
        <v>3809.3479452054794</v>
      </c>
      <c r="D16" s="4"/>
      <c r="E16" s="4">
        <v>14721.076712328768</v>
      </c>
      <c r="F16" s="4"/>
      <c r="G16" s="4">
        <v>3386.9038461538462</v>
      </c>
      <c r="H16" s="4"/>
      <c r="I16" s="4">
        <v>3212.6666666666665</v>
      </c>
      <c r="J16" s="4"/>
      <c r="K16" s="4">
        <v>1909</v>
      </c>
      <c r="L16" s="4"/>
      <c r="M16" s="4">
        <v>234.49</v>
      </c>
      <c r="N16" s="4"/>
      <c r="O16" s="4">
        <f t="shared" si="0"/>
        <v>27273.485170354765</v>
      </c>
      <c r="P16" s="4"/>
      <c r="Q16" s="4">
        <v>155414</v>
      </c>
      <c r="R16" s="4"/>
      <c r="S16" s="33">
        <f t="shared" si="1"/>
        <v>17.548924273459768</v>
      </c>
      <c r="T16" s="15"/>
      <c r="U16" s="15"/>
      <c r="W16" s="26"/>
      <c r="X16" s="15"/>
    </row>
    <row r="17" spans="1:24" x14ac:dyDescent="0.2">
      <c r="A17" s="28" t="s">
        <v>19</v>
      </c>
      <c r="B17" s="28"/>
      <c r="C17" s="29">
        <v>4467.7342465753427</v>
      </c>
      <c r="D17" s="29"/>
      <c r="E17" s="29">
        <v>14837.427397260273</v>
      </c>
      <c r="F17" s="29"/>
      <c r="G17" s="29">
        <v>3285.0653846153846</v>
      </c>
      <c r="H17" s="29"/>
      <c r="I17" s="29">
        <v>3511.0833333333335</v>
      </c>
      <c r="J17" s="29"/>
      <c r="K17" s="29">
        <v>2394</v>
      </c>
      <c r="L17" s="29"/>
      <c r="M17" s="29">
        <v>557.09</v>
      </c>
      <c r="N17" s="29"/>
      <c r="O17" s="29">
        <f t="shared" si="0"/>
        <v>29052.40036178433</v>
      </c>
      <c r="P17" s="29"/>
      <c r="Q17" s="29">
        <v>159917</v>
      </c>
      <c r="R17" s="29"/>
      <c r="S17" s="34">
        <f t="shared" si="1"/>
        <v>18.167174447860035</v>
      </c>
      <c r="T17" s="15"/>
      <c r="U17" s="15"/>
      <c r="W17" s="26"/>
      <c r="X17" s="15"/>
    </row>
    <row r="18" spans="1:24" x14ac:dyDescent="0.2">
      <c r="A18" s="3" t="s">
        <v>20</v>
      </c>
      <c r="B18" s="3"/>
      <c r="C18" s="4">
        <v>3667.7671232876714</v>
      </c>
      <c r="D18" s="4"/>
      <c r="E18" s="4">
        <v>13730.090410958905</v>
      </c>
      <c r="F18" s="4"/>
      <c r="G18" s="4">
        <v>2819.7923076923075</v>
      </c>
      <c r="H18" s="4"/>
      <c r="I18" s="4">
        <v>2682.3333333333335</v>
      </c>
      <c r="J18" s="4"/>
      <c r="K18" s="4">
        <v>2709</v>
      </c>
      <c r="L18" s="4"/>
      <c r="M18" s="4">
        <v>727.9</v>
      </c>
      <c r="N18" s="4"/>
      <c r="O18" s="4">
        <f t="shared" si="0"/>
        <v>26336.883175272218</v>
      </c>
      <c r="P18" s="4"/>
      <c r="Q18" s="4">
        <v>143586</v>
      </c>
      <c r="R18" s="4"/>
      <c r="S18" s="33">
        <f t="shared" si="1"/>
        <v>18.342236133935216</v>
      </c>
      <c r="T18" s="15"/>
      <c r="U18" s="15"/>
      <c r="W18" s="26"/>
      <c r="X18" s="15"/>
    </row>
    <row r="19" spans="1:24" x14ac:dyDescent="0.2">
      <c r="A19" s="28" t="s">
        <v>21</v>
      </c>
      <c r="B19" s="28"/>
      <c r="C19" s="29">
        <v>3828.5424657534245</v>
      </c>
      <c r="D19" s="29"/>
      <c r="E19" s="29">
        <v>14263.969863013699</v>
      </c>
      <c r="F19" s="29"/>
      <c r="G19" s="29">
        <v>3222.8634615384617</v>
      </c>
      <c r="H19" s="29"/>
      <c r="I19" s="29">
        <v>2448.5</v>
      </c>
      <c r="J19" s="29"/>
      <c r="K19" s="29">
        <v>1905</v>
      </c>
      <c r="L19" s="29"/>
      <c r="M19" s="29">
        <v>603.16999999999996</v>
      </c>
      <c r="N19" s="29"/>
      <c r="O19" s="29">
        <f t="shared" si="0"/>
        <v>26272.045790305583</v>
      </c>
      <c r="P19" s="29"/>
      <c r="Q19" s="29">
        <v>155643</v>
      </c>
      <c r="R19" s="29"/>
      <c r="S19" s="34">
        <f t="shared" si="1"/>
        <v>16.879683500257372</v>
      </c>
      <c r="T19" s="15"/>
      <c r="U19" s="15"/>
      <c r="W19" s="26"/>
      <c r="X19" s="15"/>
    </row>
    <row r="20" spans="1:24" x14ac:dyDescent="0.2">
      <c r="A20" s="3" t="s">
        <v>22</v>
      </c>
      <c r="B20" s="3"/>
      <c r="C20" s="4">
        <v>3478.158904109589</v>
      </c>
      <c r="D20" s="4"/>
      <c r="E20" s="4">
        <v>16277.764383561644</v>
      </c>
      <c r="F20" s="4"/>
      <c r="G20" s="4">
        <v>4166.1557692307688</v>
      </c>
      <c r="H20" s="4"/>
      <c r="I20" s="4">
        <v>4171</v>
      </c>
      <c r="J20" s="4"/>
      <c r="K20" s="4">
        <v>1903</v>
      </c>
      <c r="L20" s="4"/>
      <c r="M20" s="4">
        <v>733.17</v>
      </c>
      <c r="N20" s="4"/>
      <c r="O20" s="4">
        <f t="shared" si="0"/>
        <v>30729.249056902001</v>
      </c>
      <c r="P20" s="4"/>
      <c r="Q20" s="4">
        <v>157130</v>
      </c>
      <c r="R20" s="4"/>
      <c r="S20" s="33">
        <f t="shared" si="1"/>
        <v>19.556576756126777</v>
      </c>
      <c r="T20" s="15"/>
      <c r="U20" s="15"/>
      <c r="W20" s="26"/>
      <c r="X20" s="15"/>
    </row>
    <row r="21" spans="1:24" x14ac:dyDescent="0.2">
      <c r="A21" s="28" t="s">
        <v>23</v>
      </c>
      <c r="B21" s="28"/>
      <c r="C21" s="29">
        <v>4513.7808219178078</v>
      </c>
      <c r="D21" s="29"/>
      <c r="E21" s="29">
        <v>12064.813698630138</v>
      </c>
      <c r="F21" s="29"/>
      <c r="G21" s="29">
        <v>3753.625</v>
      </c>
      <c r="H21" s="29"/>
      <c r="I21" s="29">
        <v>3030.75</v>
      </c>
      <c r="J21" s="29"/>
      <c r="K21" s="29">
        <v>1855</v>
      </c>
      <c r="L21" s="29"/>
      <c r="M21" s="29">
        <v>483.09</v>
      </c>
      <c r="N21" s="29"/>
      <c r="O21" s="29">
        <f t="shared" si="0"/>
        <v>25701.059520547944</v>
      </c>
      <c r="P21" s="29"/>
      <c r="Q21" s="29">
        <v>137166</v>
      </c>
      <c r="R21" s="29"/>
      <c r="S21" s="34">
        <f t="shared" si="1"/>
        <v>18.737193998912225</v>
      </c>
      <c r="T21" s="15"/>
      <c r="U21" s="15"/>
      <c r="W21" s="26"/>
      <c r="X21" s="15"/>
    </row>
    <row r="22" spans="1:24" x14ac:dyDescent="0.2">
      <c r="A22" s="3" t="s">
        <v>24</v>
      </c>
      <c r="B22" s="3"/>
      <c r="C22" s="4">
        <v>2571.8657534246577</v>
      </c>
      <c r="D22" s="4"/>
      <c r="E22" s="4">
        <v>7042.7753424657531</v>
      </c>
      <c r="F22" s="4"/>
      <c r="G22" s="4">
        <v>1708.7153846153847</v>
      </c>
      <c r="H22" s="4"/>
      <c r="I22" s="4">
        <v>1640</v>
      </c>
      <c r="J22" s="4"/>
      <c r="K22" s="4">
        <v>591</v>
      </c>
      <c r="L22" s="4"/>
      <c r="M22" s="4">
        <v>218.69</v>
      </c>
      <c r="N22" s="4"/>
      <c r="O22" s="4">
        <f t="shared" si="0"/>
        <v>13773.046480505796</v>
      </c>
      <c r="P22" s="4"/>
      <c r="Q22" s="4">
        <v>72312</v>
      </c>
      <c r="R22" s="4"/>
      <c r="S22" s="33">
        <f t="shared" si="1"/>
        <v>19.046695542241672</v>
      </c>
      <c r="T22" s="15"/>
      <c r="U22" s="15"/>
      <c r="W22" s="26"/>
      <c r="X22" s="15"/>
    </row>
    <row r="23" spans="1:24" x14ac:dyDescent="0.2">
      <c r="A23" s="28" t="s">
        <v>25</v>
      </c>
      <c r="B23" s="28"/>
      <c r="C23" s="29">
        <v>4045.2383561643837</v>
      </c>
      <c r="D23" s="29"/>
      <c r="E23" s="29">
        <v>14397.019178082192</v>
      </c>
      <c r="F23" s="29"/>
      <c r="G23" s="29">
        <v>2761.6</v>
      </c>
      <c r="H23" s="29"/>
      <c r="I23" s="29">
        <v>2576.1666666666665</v>
      </c>
      <c r="J23" s="29"/>
      <c r="K23" s="29">
        <v>1884</v>
      </c>
      <c r="L23" s="29"/>
      <c r="M23" s="29">
        <v>247.38</v>
      </c>
      <c r="N23" s="29"/>
      <c r="O23" s="29">
        <f t="shared" si="0"/>
        <v>25911.404200913243</v>
      </c>
      <c r="P23" s="29"/>
      <c r="Q23" s="29">
        <v>150804</v>
      </c>
      <c r="R23" s="29"/>
      <c r="S23" s="34">
        <f t="shared" si="1"/>
        <v>17.182173019888893</v>
      </c>
      <c r="T23" s="15"/>
      <c r="U23" s="15"/>
      <c r="W23" s="26"/>
      <c r="X23" s="15"/>
    </row>
    <row r="24" spans="1:24" x14ac:dyDescent="0.2">
      <c r="A24" s="3" t="s">
        <v>26</v>
      </c>
      <c r="B24" s="3"/>
      <c r="C24" s="4">
        <v>3668.3287671232879</v>
      </c>
      <c r="D24" s="4"/>
      <c r="E24" s="4">
        <v>14541.939726027398</v>
      </c>
      <c r="F24" s="4"/>
      <c r="G24" s="4">
        <v>3886.9884615384617</v>
      </c>
      <c r="H24" s="4"/>
      <c r="I24" s="4">
        <v>3861.8333333333335</v>
      </c>
      <c r="J24" s="4"/>
      <c r="K24" s="4">
        <v>1274</v>
      </c>
      <c r="L24" s="4"/>
      <c r="M24" s="4">
        <v>364.11</v>
      </c>
      <c r="N24" s="4"/>
      <c r="O24" s="4">
        <f t="shared" si="0"/>
        <v>27597.200288022479</v>
      </c>
      <c r="P24" s="4"/>
      <c r="Q24" s="4">
        <v>143703</v>
      </c>
      <c r="R24" s="4"/>
      <c r="S24" s="33">
        <f t="shared" si="1"/>
        <v>19.20433135565888</v>
      </c>
      <c r="T24" s="15"/>
      <c r="U24" s="15"/>
      <c r="W24" s="26"/>
      <c r="X24" s="15"/>
    </row>
    <row r="25" spans="1:24" x14ac:dyDescent="0.2">
      <c r="A25" s="5" t="s">
        <v>27</v>
      </c>
      <c r="B25" s="5"/>
      <c r="C25" s="11">
        <v>128107.14520547946</v>
      </c>
      <c r="D25" s="11"/>
      <c r="E25" s="11">
        <v>438845.90410958906</v>
      </c>
      <c r="F25" s="11"/>
      <c r="G25" s="11">
        <v>93963.676923076928</v>
      </c>
      <c r="H25" s="11"/>
      <c r="I25" s="11">
        <v>83023.416666666657</v>
      </c>
      <c r="J25" s="11"/>
      <c r="K25" s="11">
        <v>78860</v>
      </c>
      <c r="L25" s="11"/>
      <c r="M25" s="11">
        <f t="shared" ref="M25" si="2">SUM(M4:M24)</f>
        <v>16098.19</v>
      </c>
      <c r="N25" s="11"/>
      <c r="O25" s="11">
        <f>C25+E25+G25+I25+K25+M25</f>
        <v>838898.33290481206</v>
      </c>
      <c r="P25" s="11"/>
      <c r="Q25" s="11">
        <v>5427456</v>
      </c>
      <c r="R25" s="12"/>
      <c r="S25" s="35">
        <f t="shared" si="1"/>
        <v>15.456566260598189</v>
      </c>
      <c r="T25" s="15"/>
      <c r="U25" s="15"/>
    </row>
    <row r="26" spans="1:24" x14ac:dyDescent="0.2"/>
    <row r="27" spans="1:24" x14ac:dyDescent="0.2">
      <c r="A27" s="10" t="s">
        <v>73</v>
      </c>
    </row>
    <row r="28" spans="1:24" x14ac:dyDescent="0.2">
      <c r="A28" s="10" t="s">
        <v>37</v>
      </c>
    </row>
    <row r="29" spans="1:24" x14ac:dyDescent="0.2">
      <c r="A29" s="10" t="s">
        <v>77</v>
      </c>
    </row>
    <row r="30" spans="1:24" x14ac:dyDescent="0.2">
      <c r="A30" s="6" t="s">
        <v>81</v>
      </c>
    </row>
    <row r="31" spans="1:24" x14ac:dyDescent="0.2">
      <c r="A31" s="10" t="s">
        <v>258</v>
      </c>
    </row>
    <row r="32" spans="1:24" s="6" customFormat="1" ht="11.25" x14ac:dyDescent="0.2"/>
    <row r="33" s="6" customFormat="1" ht="11.25" x14ac:dyDescent="0.2"/>
    <row r="34" s="6" customFormat="1" ht="11.25" x14ac:dyDescent="0.2"/>
    <row r="35" s="6" customFormat="1" ht="11.25" x14ac:dyDescent="0.2"/>
    <row r="36" s="6" customFormat="1" ht="12.75" customHeight="1" x14ac:dyDescent="0.2"/>
  </sheetData>
  <mergeCells count="6">
    <mergeCell ref="E3:F3"/>
    <mergeCell ref="G3:H3"/>
    <mergeCell ref="I3:J3"/>
    <mergeCell ref="Q3:R3"/>
    <mergeCell ref="K3:L3"/>
    <mergeCell ref="M3:N3"/>
  </mergeCells>
  <pageMargins left="0.7" right="0.7" top="0.75" bottom="0.75" header="0.3" footer="0.3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X36"/>
  <sheetViews>
    <sheetView showGridLines="0" workbookViewId="0">
      <selection activeCell="A4" sqref="A4:XFD24"/>
    </sheetView>
  </sheetViews>
  <sheetFormatPr defaultColWidth="0" defaultRowHeight="12.75" customHeight="1" zeroHeight="1" x14ac:dyDescent="0.2"/>
  <cols>
    <col min="1" max="1" width="9.140625" customWidth="1"/>
    <col min="2" max="2" width="11.85546875" customWidth="1"/>
    <col min="3" max="3" width="9.140625" customWidth="1"/>
    <col min="4" max="4" width="2.85546875" customWidth="1"/>
    <col min="5" max="5" width="8.85546875" customWidth="1"/>
    <col min="6" max="6" width="4" customWidth="1"/>
    <col min="7" max="7" width="7.42578125" customWidth="1"/>
    <col min="8" max="8" width="3.7109375" customWidth="1"/>
    <col min="9" max="9" width="8.28515625" customWidth="1"/>
    <col min="10" max="10" width="3.85546875" customWidth="1"/>
    <col min="11" max="11" width="7.28515625" customWidth="1"/>
    <col min="12" max="12" width="4.7109375" customWidth="1"/>
    <col min="13" max="13" width="7.28515625" customWidth="1"/>
    <col min="14" max="14" width="4.7109375" customWidth="1"/>
    <col min="15" max="15" width="8.5703125" customWidth="1"/>
    <col min="16" max="16" width="2.5703125" customWidth="1"/>
    <col min="17" max="17" width="8.7109375" customWidth="1"/>
    <col min="18" max="18" width="2.140625" customWidth="1"/>
    <col min="19" max="19" width="6.5703125" customWidth="1"/>
    <col min="20" max="20" width="9.140625" customWidth="1"/>
    <col min="21" max="24" width="0" hidden="1" customWidth="1"/>
    <col min="25" max="16384" width="9.140625" hidden="1"/>
  </cols>
  <sheetData>
    <row r="1" spans="1:24" x14ac:dyDescent="0.2">
      <c r="A1" s="1" t="s">
        <v>78</v>
      </c>
    </row>
    <row r="2" spans="1:24" x14ac:dyDescent="0.2"/>
    <row r="3" spans="1:24" ht="25.5" customHeight="1" x14ac:dyDescent="0.2">
      <c r="A3" s="31"/>
      <c r="B3" s="31"/>
      <c r="C3" s="31" t="s">
        <v>0</v>
      </c>
      <c r="D3" s="31"/>
      <c r="E3" s="47" t="s">
        <v>62</v>
      </c>
      <c r="F3" s="47"/>
      <c r="G3" s="47" t="s">
        <v>63</v>
      </c>
      <c r="H3" s="47"/>
      <c r="I3" s="47" t="s">
        <v>72</v>
      </c>
      <c r="J3" s="47"/>
      <c r="K3" s="47" t="s">
        <v>57</v>
      </c>
      <c r="L3" s="47"/>
      <c r="M3" s="47" t="s">
        <v>256</v>
      </c>
      <c r="N3" s="47"/>
      <c r="O3" s="31" t="s">
        <v>3</v>
      </c>
      <c r="P3" s="31"/>
      <c r="Q3" s="47" t="s">
        <v>4</v>
      </c>
      <c r="R3" s="47"/>
      <c r="S3" s="31" t="s">
        <v>5</v>
      </c>
    </row>
    <row r="4" spans="1:24" x14ac:dyDescent="0.2">
      <c r="A4" s="3" t="s">
        <v>6</v>
      </c>
      <c r="B4" s="3"/>
      <c r="C4" s="4">
        <v>29407.032876712328</v>
      </c>
      <c r="D4" s="4"/>
      <c r="E4" s="4">
        <v>81926.961643835617</v>
      </c>
      <c r="F4" s="4"/>
      <c r="G4" s="4">
        <v>20974.534615384615</v>
      </c>
      <c r="H4" s="4"/>
      <c r="I4" s="4">
        <v>10632.75</v>
      </c>
      <c r="J4" s="4"/>
      <c r="K4" s="4">
        <v>18026</v>
      </c>
      <c r="L4" s="4"/>
      <c r="M4" s="4">
        <v>3117.73</v>
      </c>
      <c r="N4" s="4"/>
      <c r="O4" s="4">
        <f>C4+E4+G4+I4+K4+M4</f>
        <v>164085.00913593257</v>
      </c>
      <c r="P4" s="4"/>
      <c r="Q4" s="4">
        <v>1197087</v>
      </c>
      <c r="R4" s="4"/>
      <c r="S4" s="33">
        <f>O4/Q4*100</f>
        <v>13.707024563455503</v>
      </c>
      <c r="T4" s="15"/>
      <c r="U4" s="15"/>
      <c r="W4" s="26"/>
      <c r="X4" s="15"/>
    </row>
    <row r="5" spans="1:24" x14ac:dyDescent="0.2">
      <c r="A5" s="28" t="s">
        <v>7</v>
      </c>
      <c r="B5" s="28"/>
      <c r="C5" s="29">
        <v>5750.7643835616436</v>
      </c>
      <c r="D5" s="29"/>
      <c r="E5" s="29">
        <v>14793.805479452054</v>
      </c>
      <c r="F5" s="29"/>
      <c r="G5" s="29">
        <v>3714.4519230769229</v>
      </c>
      <c r="H5" s="29"/>
      <c r="I5" s="29">
        <v>2111</v>
      </c>
      <c r="J5" s="29"/>
      <c r="K5" s="29">
        <v>2709</v>
      </c>
      <c r="L5" s="29"/>
      <c r="M5" s="29">
        <v>314.2</v>
      </c>
      <c r="N5" s="29"/>
      <c r="O5" s="29">
        <f t="shared" ref="O5:O24" si="0">C5+E5+G5+I5+K5+M5</f>
        <v>29393.22178609062</v>
      </c>
      <c r="P5" s="29"/>
      <c r="Q5" s="29">
        <v>195084</v>
      </c>
      <c r="R5" s="29"/>
      <c r="S5" s="34">
        <f>O5/Q5*100</f>
        <v>15.066956688447346</v>
      </c>
      <c r="T5" s="15"/>
      <c r="U5" s="15"/>
      <c r="W5" s="26"/>
      <c r="X5" s="15"/>
    </row>
    <row r="6" spans="1:24" x14ac:dyDescent="0.2">
      <c r="A6" s="3" t="s">
        <v>8</v>
      </c>
      <c r="B6" s="3"/>
      <c r="C6" s="4">
        <v>4782.2301369863017</v>
      </c>
      <c r="D6" s="4"/>
      <c r="E6" s="4">
        <v>13918.380821917808</v>
      </c>
      <c r="F6" s="4"/>
      <c r="G6" s="4">
        <v>4385.4230769230771</v>
      </c>
      <c r="H6" s="4"/>
      <c r="I6" s="4">
        <v>2921.8333333333335</v>
      </c>
      <c r="J6" s="4"/>
      <c r="K6" s="4">
        <v>3033</v>
      </c>
      <c r="L6" s="4"/>
      <c r="M6" s="4">
        <v>261.37</v>
      </c>
      <c r="N6" s="4"/>
      <c r="O6" s="4">
        <f t="shared" si="0"/>
        <v>29302.237369160517</v>
      </c>
      <c r="P6" s="4"/>
      <c r="Q6" s="4">
        <v>150802</v>
      </c>
      <c r="R6" s="4"/>
      <c r="S6" s="33">
        <f>O6/Q6*100</f>
        <v>19.430934184666331</v>
      </c>
      <c r="T6" s="15"/>
      <c r="U6" s="15"/>
      <c r="W6" s="26"/>
      <c r="X6" s="15"/>
    </row>
    <row r="7" spans="1:24" x14ac:dyDescent="0.2">
      <c r="A7" s="28" t="s">
        <v>9</v>
      </c>
      <c r="B7" s="28"/>
      <c r="C7" s="29">
        <v>6789.046575342466</v>
      </c>
      <c r="D7" s="29"/>
      <c r="E7" s="29">
        <v>20855.90684931507</v>
      </c>
      <c r="F7" s="29"/>
      <c r="G7" s="29">
        <v>7842.0538461538463</v>
      </c>
      <c r="H7" s="29"/>
      <c r="I7" s="29">
        <v>4944.083333333333</v>
      </c>
      <c r="J7" s="29"/>
      <c r="K7" s="29">
        <v>4314</v>
      </c>
      <c r="L7" s="29"/>
      <c r="M7" s="29">
        <v>928.84</v>
      </c>
      <c r="N7" s="29"/>
      <c r="O7" s="29">
        <f t="shared" si="0"/>
        <v>45673.930604144713</v>
      </c>
      <c r="P7" s="29"/>
      <c r="Q7" s="29">
        <v>245280</v>
      </c>
      <c r="R7" s="29"/>
      <c r="S7" s="34">
        <f>O7/Q7*100</f>
        <v>18.621139352635645</v>
      </c>
      <c r="T7" s="15"/>
      <c r="U7" s="15"/>
      <c r="W7" s="26"/>
      <c r="X7" s="15"/>
    </row>
    <row r="8" spans="1:24" x14ac:dyDescent="0.2">
      <c r="A8" s="3" t="s">
        <v>10</v>
      </c>
      <c r="B8" s="3"/>
      <c r="C8" s="4">
        <v>4721.7479452054795</v>
      </c>
      <c r="D8" s="4"/>
      <c r="E8" s="4">
        <v>14639.241095890411</v>
      </c>
      <c r="F8" s="4"/>
      <c r="G8" s="4">
        <v>3553.85</v>
      </c>
      <c r="H8" s="4"/>
      <c r="I8" s="4">
        <v>2034.8333333333333</v>
      </c>
      <c r="J8" s="4"/>
      <c r="K8" s="4">
        <v>2378</v>
      </c>
      <c r="L8" s="4"/>
      <c r="M8" s="4">
        <v>537.41</v>
      </c>
      <c r="N8" s="4"/>
      <c r="O8" s="4">
        <f t="shared" si="0"/>
        <v>27865.082374429221</v>
      </c>
      <c r="P8" s="4"/>
      <c r="Q8" s="4">
        <v>188833</v>
      </c>
      <c r="R8" s="4"/>
      <c r="S8" s="33">
        <f t="shared" ref="S8:S25" si="1">O8/Q8*100</f>
        <v>14.756468612175425</v>
      </c>
      <c r="T8" s="15"/>
      <c r="U8" s="15"/>
      <c r="W8" s="26"/>
      <c r="X8" s="15"/>
    </row>
    <row r="9" spans="1:24" x14ac:dyDescent="0.2">
      <c r="A9" s="28" t="s">
        <v>11</v>
      </c>
      <c r="B9" s="28"/>
      <c r="C9" s="29">
        <v>2833.8246575342464</v>
      </c>
      <c r="D9" s="29"/>
      <c r="E9" s="29">
        <v>7546.7123287671229</v>
      </c>
      <c r="F9" s="29"/>
      <c r="G9" s="29">
        <v>1805.6519230769231</v>
      </c>
      <c r="H9" s="29"/>
      <c r="I9" s="29">
        <v>1327.4166666666667</v>
      </c>
      <c r="J9" s="29"/>
      <c r="K9" s="29">
        <v>1150</v>
      </c>
      <c r="L9" s="29"/>
      <c r="M9" s="29">
        <v>474.59</v>
      </c>
      <c r="N9" s="29"/>
      <c r="O9" s="29">
        <f t="shared" si="0"/>
        <v>15138.195576044958</v>
      </c>
      <c r="P9" s="29"/>
      <c r="Q9" s="29">
        <v>103782</v>
      </c>
      <c r="R9" s="29"/>
      <c r="S9" s="34">
        <f t="shared" si="1"/>
        <v>14.586532901702567</v>
      </c>
      <c r="T9" s="15"/>
      <c r="U9" s="15"/>
      <c r="W9" s="26"/>
      <c r="X9" s="15"/>
    </row>
    <row r="10" spans="1:24" x14ac:dyDescent="0.2">
      <c r="A10" s="3" t="s">
        <v>12</v>
      </c>
      <c r="B10" s="3"/>
      <c r="C10" s="4">
        <v>4071.9972602739726</v>
      </c>
      <c r="D10" s="4"/>
      <c r="E10" s="4">
        <v>12352.12602739726</v>
      </c>
      <c r="F10" s="4"/>
      <c r="G10" s="4">
        <v>3477.6384615384613</v>
      </c>
      <c r="H10" s="4"/>
      <c r="I10" s="4">
        <v>2320</v>
      </c>
      <c r="J10" s="4"/>
      <c r="K10" s="4">
        <v>1528</v>
      </c>
      <c r="L10" s="4"/>
      <c r="M10" s="4">
        <v>75.650000000000006</v>
      </c>
      <c r="N10" s="4"/>
      <c r="O10" s="4">
        <f t="shared" si="0"/>
        <v>23825.411749209692</v>
      </c>
      <c r="P10" s="4"/>
      <c r="Q10" s="4">
        <v>131776</v>
      </c>
      <c r="R10" s="4"/>
      <c r="S10" s="33">
        <f t="shared" si="1"/>
        <v>18.080235968013668</v>
      </c>
      <c r="T10" s="15"/>
      <c r="U10" s="15"/>
      <c r="W10" s="26"/>
      <c r="X10" s="15"/>
    </row>
    <row r="11" spans="1:24" x14ac:dyDescent="0.2">
      <c r="A11" s="28" t="s">
        <v>13</v>
      </c>
      <c r="B11" s="28"/>
      <c r="C11" s="29">
        <v>885.01095890410954</v>
      </c>
      <c r="D11" s="29"/>
      <c r="E11" s="29">
        <v>2823.178082191781</v>
      </c>
      <c r="F11" s="29"/>
      <c r="G11" s="29">
        <v>1148.5269230769231</v>
      </c>
      <c r="H11" s="29"/>
      <c r="I11" s="29">
        <v>528.16666666666663</v>
      </c>
      <c r="J11" s="29"/>
      <c r="K11" s="29">
        <v>394</v>
      </c>
      <c r="L11" s="29"/>
      <c r="M11" s="29">
        <v>15.94</v>
      </c>
      <c r="N11" s="29"/>
      <c r="O11" s="29">
        <f t="shared" si="0"/>
        <v>5794.8226308394806</v>
      </c>
      <c r="P11" s="29"/>
      <c r="Q11" s="29">
        <v>32834</v>
      </c>
      <c r="R11" s="29"/>
      <c r="S11" s="34">
        <f t="shared" si="1"/>
        <v>17.648847630016082</v>
      </c>
      <c r="T11" s="15"/>
      <c r="U11" s="15"/>
      <c r="W11" s="26"/>
      <c r="X11" s="15"/>
    </row>
    <row r="12" spans="1:24" x14ac:dyDescent="0.2">
      <c r="A12" s="3" t="s">
        <v>14</v>
      </c>
      <c r="B12" s="3"/>
      <c r="C12" s="4">
        <v>2573.8246575342464</v>
      </c>
      <c r="D12" s="4"/>
      <c r="E12" s="4">
        <v>7825.7260273972606</v>
      </c>
      <c r="F12" s="4"/>
      <c r="G12" s="4">
        <v>2777.4557692307694</v>
      </c>
      <c r="H12" s="4"/>
      <c r="I12" s="4">
        <v>2029.0833333333333</v>
      </c>
      <c r="J12" s="4"/>
      <c r="K12" s="4">
        <v>808</v>
      </c>
      <c r="L12" s="4"/>
      <c r="M12" s="4">
        <v>261.39999999999998</v>
      </c>
      <c r="N12" s="4"/>
      <c r="O12" s="4">
        <f t="shared" si="0"/>
        <v>16275.48978749561</v>
      </c>
      <c r="P12" s="4"/>
      <c r="Q12" s="4">
        <v>86482</v>
      </c>
      <c r="R12" s="4"/>
      <c r="S12" s="33">
        <f t="shared" si="1"/>
        <v>18.819511328941989</v>
      </c>
      <c r="T12" s="15"/>
      <c r="U12" s="15"/>
      <c r="W12" s="26"/>
      <c r="X12" s="15"/>
    </row>
    <row r="13" spans="1:24" x14ac:dyDescent="0.2">
      <c r="A13" s="28" t="s">
        <v>15</v>
      </c>
      <c r="B13" s="28"/>
      <c r="C13" s="29">
        <v>20296.238356164384</v>
      </c>
      <c r="D13" s="29"/>
      <c r="E13" s="29">
        <v>54963.657534246573</v>
      </c>
      <c r="F13" s="29"/>
      <c r="G13" s="29">
        <v>18270.434615384616</v>
      </c>
      <c r="H13" s="29"/>
      <c r="I13" s="29">
        <v>11624.916666666666</v>
      </c>
      <c r="J13" s="29"/>
      <c r="K13" s="29">
        <v>11630</v>
      </c>
      <c r="L13" s="29"/>
      <c r="M13" s="29">
        <v>1854.84</v>
      </c>
      <c r="N13" s="29"/>
      <c r="O13" s="29">
        <f t="shared" si="0"/>
        <v>118640.08717246224</v>
      </c>
      <c r="P13" s="29"/>
      <c r="Q13" s="29">
        <v>706723</v>
      </c>
      <c r="R13" s="29"/>
      <c r="S13" s="34">
        <f t="shared" si="1"/>
        <v>16.787353343879037</v>
      </c>
      <c r="T13" s="15"/>
      <c r="U13" s="15"/>
      <c r="W13" s="26"/>
      <c r="X13" s="15"/>
    </row>
    <row r="14" spans="1:24" x14ac:dyDescent="0.2">
      <c r="A14" s="3" t="s">
        <v>16</v>
      </c>
      <c r="B14" s="3"/>
      <c r="C14" s="4">
        <v>4600.8849315068492</v>
      </c>
      <c r="D14" s="4"/>
      <c r="E14" s="4">
        <v>12251.254794520548</v>
      </c>
      <c r="F14" s="4"/>
      <c r="G14" s="4">
        <v>4155.4865384615387</v>
      </c>
      <c r="H14" s="4"/>
      <c r="I14" s="4">
        <v>2192.5833333333335</v>
      </c>
      <c r="J14" s="4"/>
      <c r="K14" s="4">
        <v>1387</v>
      </c>
      <c r="L14" s="4"/>
      <c r="M14" s="4">
        <v>210.21</v>
      </c>
      <c r="N14" s="4"/>
      <c r="O14" s="4">
        <f t="shared" si="0"/>
        <v>24797.419597822267</v>
      </c>
      <c r="P14" s="4"/>
      <c r="Q14" s="4">
        <v>165156</v>
      </c>
      <c r="R14" s="4"/>
      <c r="S14" s="33">
        <f t="shared" si="1"/>
        <v>15.014543581718055</v>
      </c>
      <c r="T14" s="32"/>
      <c r="U14" s="15"/>
      <c r="W14" s="26"/>
      <c r="X14" s="15"/>
    </row>
    <row r="15" spans="1:24" x14ac:dyDescent="0.2">
      <c r="A15" s="28" t="s">
        <v>17</v>
      </c>
      <c r="B15" s="28"/>
      <c r="C15" s="29">
        <v>24934.482191780822</v>
      </c>
      <c r="D15" s="29"/>
      <c r="E15" s="29">
        <v>81058.956164383562</v>
      </c>
      <c r="F15" s="29"/>
      <c r="G15" s="29">
        <v>21932.73076923077</v>
      </c>
      <c r="H15" s="29"/>
      <c r="I15" s="29">
        <v>14150.416666666666</v>
      </c>
      <c r="J15" s="29"/>
      <c r="K15" s="29">
        <v>13741</v>
      </c>
      <c r="L15" s="29"/>
      <c r="M15" s="29">
        <v>2569.9</v>
      </c>
      <c r="N15" s="29"/>
      <c r="O15" s="29">
        <f t="shared" si="0"/>
        <v>158387.48579206181</v>
      </c>
      <c r="P15" s="29"/>
      <c r="Q15" s="29">
        <v>913628</v>
      </c>
      <c r="R15" s="29"/>
      <c r="S15" s="34">
        <f t="shared" si="1"/>
        <v>17.33610241718312</v>
      </c>
      <c r="T15" s="15"/>
      <c r="U15" s="15"/>
      <c r="W15" s="26"/>
      <c r="X15" s="15"/>
    </row>
    <row r="16" spans="1:24" x14ac:dyDescent="0.2">
      <c r="A16" s="3" t="s">
        <v>18</v>
      </c>
      <c r="B16" s="3"/>
      <c r="C16" s="4">
        <v>5093.4630136986298</v>
      </c>
      <c r="D16" s="4"/>
      <c r="E16" s="4">
        <v>15964.013698630137</v>
      </c>
      <c r="F16" s="4"/>
      <c r="G16" s="4">
        <v>4169.0288461538457</v>
      </c>
      <c r="H16" s="4"/>
      <c r="I16" s="4">
        <v>3831.25</v>
      </c>
      <c r="J16" s="4"/>
      <c r="K16" s="4">
        <v>1720</v>
      </c>
      <c r="L16" s="4"/>
      <c r="M16" s="4">
        <v>236.58</v>
      </c>
      <c r="N16" s="4"/>
      <c r="O16" s="4">
        <f t="shared" si="0"/>
        <v>31014.335558482613</v>
      </c>
      <c r="P16" s="4"/>
      <c r="Q16" s="4">
        <v>156023</v>
      </c>
      <c r="R16" s="4"/>
      <c r="S16" s="33">
        <f t="shared" si="1"/>
        <v>19.878053593689785</v>
      </c>
      <c r="T16" s="15"/>
      <c r="U16" s="15"/>
      <c r="W16" s="26"/>
      <c r="X16" s="15"/>
    </row>
    <row r="17" spans="1:24" x14ac:dyDescent="0.2">
      <c r="A17" s="28" t="s">
        <v>19</v>
      </c>
      <c r="B17" s="28"/>
      <c r="C17" s="29">
        <v>5172.5479452054797</v>
      </c>
      <c r="D17" s="29"/>
      <c r="E17" s="29">
        <v>15039.106849315069</v>
      </c>
      <c r="F17" s="29"/>
      <c r="G17" s="29">
        <v>5035.5307692307688</v>
      </c>
      <c r="H17" s="29"/>
      <c r="I17" s="29">
        <v>3529.9166666666665</v>
      </c>
      <c r="J17" s="29"/>
      <c r="K17" s="29">
        <v>2324</v>
      </c>
      <c r="L17" s="29"/>
      <c r="M17" s="29">
        <v>485.7</v>
      </c>
      <c r="N17" s="29"/>
      <c r="O17" s="29">
        <f t="shared" si="0"/>
        <v>31586.802230417987</v>
      </c>
      <c r="P17" s="29"/>
      <c r="Q17" s="29">
        <v>159670</v>
      </c>
      <c r="R17" s="29"/>
      <c r="S17" s="34">
        <f t="shared" si="1"/>
        <v>19.782552909386851</v>
      </c>
      <c r="T17" s="15"/>
      <c r="U17" s="15"/>
      <c r="W17" s="26"/>
      <c r="X17" s="15"/>
    </row>
    <row r="18" spans="1:24" x14ac:dyDescent="0.2">
      <c r="A18" s="3" t="s">
        <v>20</v>
      </c>
      <c r="B18" s="3"/>
      <c r="C18" s="4">
        <v>4554.139726027397</v>
      </c>
      <c r="D18" s="4"/>
      <c r="E18" s="4">
        <v>14014.430136986301</v>
      </c>
      <c r="F18" s="4"/>
      <c r="G18" s="4">
        <v>4016.0192307692309</v>
      </c>
      <c r="H18" s="4"/>
      <c r="I18" s="4">
        <v>2953</v>
      </c>
      <c r="J18" s="4"/>
      <c r="K18" s="4">
        <v>2594</v>
      </c>
      <c r="L18" s="4"/>
      <c r="M18" s="4">
        <v>680.33</v>
      </c>
      <c r="N18" s="4"/>
      <c r="O18" s="4">
        <f t="shared" si="0"/>
        <v>28811.91909378293</v>
      </c>
      <c r="P18" s="4"/>
      <c r="Q18" s="4">
        <v>143547</v>
      </c>
      <c r="R18" s="4"/>
      <c r="S18" s="33">
        <f t="shared" si="1"/>
        <v>20.071418485780217</v>
      </c>
      <c r="T18" s="15"/>
      <c r="U18" s="15"/>
      <c r="W18" s="26"/>
      <c r="X18" s="15"/>
    </row>
    <row r="19" spans="1:24" x14ac:dyDescent="0.2">
      <c r="A19" s="28" t="s">
        <v>21</v>
      </c>
      <c r="B19" s="28"/>
      <c r="C19" s="29">
        <v>5194.1616438356168</v>
      </c>
      <c r="D19" s="29"/>
      <c r="E19" s="29">
        <v>14458.482191780822</v>
      </c>
      <c r="F19" s="29"/>
      <c r="G19" s="29">
        <v>4594.5923076923073</v>
      </c>
      <c r="H19" s="29"/>
      <c r="I19" s="29">
        <v>3043</v>
      </c>
      <c r="J19" s="29"/>
      <c r="K19" s="29">
        <v>1788</v>
      </c>
      <c r="L19" s="29"/>
      <c r="M19" s="29">
        <v>526.67999999999995</v>
      </c>
      <c r="N19" s="29"/>
      <c r="O19" s="29">
        <f t="shared" si="0"/>
        <v>29604.916143308747</v>
      </c>
      <c r="P19" s="29"/>
      <c r="Q19" s="29">
        <v>155864</v>
      </c>
      <c r="R19" s="29"/>
      <c r="S19" s="34">
        <f t="shared" si="1"/>
        <v>18.994069280468064</v>
      </c>
      <c r="T19" s="15"/>
      <c r="U19" s="15"/>
      <c r="W19" s="26"/>
      <c r="X19" s="15"/>
    </row>
    <row r="20" spans="1:24" x14ac:dyDescent="0.2">
      <c r="A20" s="3" t="s">
        <v>22</v>
      </c>
      <c r="B20" s="3"/>
      <c r="C20" s="4">
        <v>4166.0109589041094</v>
      </c>
      <c r="D20" s="4"/>
      <c r="E20" s="4">
        <v>17015.961643835617</v>
      </c>
      <c r="F20" s="4"/>
      <c r="G20" s="4">
        <v>5884.1461538461535</v>
      </c>
      <c r="H20" s="4"/>
      <c r="I20" s="4">
        <v>4474.166666666667</v>
      </c>
      <c r="J20" s="4"/>
      <c r="K20" s="4">
        <v>1765</v>
      </c>
      <c r="L20" s="4"/>
      <c r="M20" s="4">
        <v>541.11</v>
      </c>
      <c r="N20" s="4"/>
      <c r="O20" s="4">
        <f t="shared" si="0"/>
        <v>33846.395423252543</v>
      </c>
      <c r="P20" s="4"/>
      <c r="Q20" s="4">
        <v>157233</v>
      </c>
      <c r="R20" s="4"/>
      <c r="S20" s="33">
        <f t="shared" si="1"/>
        <v>21.526267019806617</v>
      </c>
      <c r="T20" s="15"/>
      <c r="U20" s="15"/>
      <c r="W20" s="26"/>
      <c r="X20" s="15"/>
    </row>
    <row r="21" spans="1:24" x14ac:dyDescent="0.2">
      <c r="A21" s="28" t="s">
        <v>23</v>
      </c>
      <c r="B21" s="28"/>
      <c r="C21" s="29">
        <v>5318.597260273973</v>
      </c>
      <c r="D21" s="29"/>
      <c r="E21" s="29">
        <v>12287.22191780822</v>
      </c>
      <c r="F21" s="29"/>
      <c r="G21" s="29">
        <v>5219.6923076923076</v>
      </c>
      <c r="H21" s="29"/>
      <c r="I21" s="29">
        <v>3129.5</v>
      </c>
      <c r="J21" s="29"/>
      <c r="K21" s="29">
        <v>1815</v>
      </c>
      <c r="L21" s="29"/>
      <c r="M21" s="29">
        <v>488.49</v>
      </c>
      <c r="N21" s="29"/>
      <c r="O21" s="29">
        <f t="shared" si="0"/>
        <v>28258.501485774505</v>
      </c>
      <c r="P21" s="29"/>
      <c r="Q21" s="29">
        <v>137803</v>
      </c>
      <c r="R21" s="29"/>
      <c r="S21" s="34">
        <f t="shared" si="1"/>
        <v>20.506448688181319</v>
      </c>
      <c r="T21" s="15"/>
      <c r="U21" s="15"/>
      <c r="W21" s="26"/>
      <c r="X21" s="15"/>
    </row>
    <row r="22" spans="1:24" x14ac:dyDescent="0.2">
      <c r="A22" s="3" t="s">
        <v>24</v>
      </c>
      <c r="B22" s="3"/>
      <c r="C22" s="4">
        <v>3211.4027397260274</v>
      </c>
      <c r="D22" s="4"/>
      <c r="E22" s="4">
        <v>7157.419178082192</v>
      </c>
      <c r="F22" s="4"/>
      <c r="G22" s="4">
        <v>2326.2826923076923</v>
      </c>
      <c r="H22" s="4"/>
      <c r="I22" s="4">
        <v>1821.0833333333333</v>
      </c>
      <c r="J22" s="4"/>
      <c r="K22" s="4">
        <v>569</v>
      </c>
      <c r="L22" s="4"/>
      <c r="M22" s="4">
        <v>217.29</v>
      </c>
      <c r="N22" s="4"/>
      <c r="O22" s="4">
        <f t="shared" si="0"/>
        <v>15302.477943449247</v>
      </c>
      <c r="P22" s="4"/>
      <c r="Q22" s="4">
        <v>72491</v>
      </c>
      <c r="R22" s="4"/>
      <c r="S22" s="33">
        <f t="shared" si="1"/>
        <v>21.109486616889335</v>
      </c>
      <c r="T22" s="15"/>
      <c r="U22" s="15"/>
      <c r="W22" s="26"/>
      <c r="X22" s="15"/>
    </row>
    <row r="23" spans="1:24" x14ac:dyDescent="0.2">
      <c r="A23" s="28" t="s">
        <v>25</v>
      </c>
      <c r="B23" s="28"/>
      <c r="C23" s="29">
        <v>4966.0712328767122</v>
      </c>
      <c r="D23" s="29"/>
      <c r="E23" s="29">
        <v>14836.780821917808</v>
      </c>
      <c r="F23" s="29"/>
      <c r="G23" s="29">
        <v>3945.0634615384615</v>
      </c>
      <c r="H23" s="29"/>
      <c r="I23" s="29">
        <v>2696.25</v>
      </c>
      <c r="J23" s="29"/>
      <c r="K23" s="29">
        <v>1811</v>
      </c>
      <c r="L23" s="29"/>
      <c r="M23" s="29">
        <v>199.06</v>
      </c>
      <c r="N23" s="29"/>
      <c r="O23" s="29">
        <f t="shared" si="0"/>
        <v>28454.225516332983</v>
      </c>
      <c r="P23" s="29"/>
      <c r="Q23" s="29">
        <v>151059</v>
      </c>
      <c r="R23" s="29"/>
      <c r="S23" s="34">
        <f t="shared" si="1"/>
        <v>18.836498001663575</v>
      </c>
      <c r="T23" s="15"/>
      <c r="U23" s="15"/>
      <c r="W23" s="26"/>
      <c r="X23" s="15"/>
    </row>
    <row r="24" spans="1:24" x14ac:dyDescent="0.2">
      <c r="A24" s="3" t="s">
        <v>26</v>
      </c>
      <c r="B24" s="3"/>
      <c r="C24" s="4">
        <v>4633.953424657534</v>
      </c>
      <c r="D24" s="4"/>
      <c r="E24" s="4">
        <v>15014.150684931506</v>
      </c>
      <c r="F24" s="4"/>
      <c r="G24" s="4">
        <v>5408.5596153846154</v>
      </c>
      <c r="H24" s="4"/>
      <c r="I24" s="4">
        <v>4376.25</v>
      </c>
      <c r="J24" s="4"/>
      <c r="K24" s="4">
        <v>1251</v>
      </c>
      <c r="L24" s="4"/>
      <c r="M24" s="4">
        <v>295.43</v>
      </c>
      <c r="N24" s="4"/>
      <c r="O24" s="4">
        <f t="shared" si="0"/>
        <v>30979.343724973656</v>
      </c>
      <c r="P24" s="4"/>
      <c r="Q24" s="4">
        <v>144596</v>
      </c>
      <c r="R24" s="4"/>
      <c r="S24" s="33">
        <f t="shared" si="1"/>
        <v>21.424758447656682</v>
      </c>
      <c r="T24" s="15"/>
      <c r="U24" s="15"/>
      <c r="W24" s="26"/>
      <c r="X24" s="15"/>
    </row>
    <row r="25" spans="1:24" x14ac:dyDescent="0.2">
      <c r="A25" s="5" t="s">
        <v>27</v>
      </c>
      <c r="B25" s="5"/>
      <c r="C25" s="11">
        <f>SUM(C4:C24)</f>
        <v>153957.43287671232</v>
      </c>
      <c r="D25" s="11"/>
      <c r="E25" s="11">
        <f>SUM(E4:E24)</f>
        <v>450743.47397260269</v>
      </c>
      <c r="F25" s="11"/>
      <c r="G25" s="11">
        <f>SUM(G4:G24)</f>
        <v>134637.15384615387</v>
      </c>
      <c r="H25" s="11"/>
      <c r="I25" s="11">
        <f>SUM(I4:I24)</f>
        <v>86671.5</v>
      </c>
      <c r="J25" s="11"/>
      <c r="K25" s="11">
        <f>SUM(K4:K24)</f>
        <v>76735</v>
      </c>
      <c r="L25" s="11"/>
      <c r="M25" s="11">
        <f t="shared" ref="M25" si="2">SUM(M4:M24)</f>
        <v>14292.75</v>
      </c>
      <c r="N25" s="11"/>
      <c r="O25" s="11">
        <f>C25+E25+G25+I25+K25+M25</f>
        <v>917037.31069546891</v>
      </c>
      <c r="P25" s="11"/>
      <c r="Q25" s="11">
        <f>SUM(Q4:Q24)</f>
        <v>5395753</v>
      </c>
      <c r="R25" s="12"/>
      <c r="S25" s="14">
        <f t="shared" si="1"/>
        <v>16.995539097054088</v>
      </c>
      <c r="T25" s="15"/>
      <c r="U25" s="15"/>
    </row>
    <row r="26" spans="1:24" x14ac:dyDescent="0.2"/>
    <row r="27" spans="1:24" x14ac:dyDescent="0.2">
      <c r="A27" s="10" t="s">
        <v>73</v>
      </c>
    </row>
    <row r="28" spans="1:24" x14ac:dyDescent="0.2">
      <c r="A28" s="10" t="s">
        <v>37</v>
      </c>
    </row>
    <row r="29" spans="1:24" x14ac:dyDescent="0.2">
      <c r="A29" s="10" t="s">
        <v>77</v>
      </c>
    </row>
    <row r="30" spans="1:24" x14ac:dyDescent="0.2">
      <c r="A30" s="6" t="s">
        <v>75</v>
      </c>
    </row>
    <row r="31" spans="1:24" x14ac:dyDescent="0.2">
      <c r="A31" s="6" t="s">
        <v>38</v>
      </c>
    </row>
    <row r="32" spans="1:24" s="6" customFormat="1" ht="11.25" x14ac:dyDescent="0.2">
      <c r="A32" s="6" t="s">
        <v>76</v>
      </c>
    </row>
    <row r="33" spans="1:1" s="6" customFormat="1" ht="11.25" x14ac:dyDescent="0.2">
      <c r="A33" s="10" t="s">
        <v>255</v>
      </c>
    </row>
    <row r="34" spans="1:1" s="6" customFormat="1" ht="11.25" x14ac:dyDescent="0.2"/>
    <row r="35" spans="1:1" s="6" customFormat="1" ht="11.25" x14ac:dyDescent="0.2"/>
    <row r="36" spans="1:1" s="6" customFormat="1" ht="12.75" customHeight="1" x14ac:dyDescent="0.2"/>
  </sheetData>
  <mergeCells count="6">
    <mergeCell ref="Q3:R3"/>
    <mergeCell ref="E3:F3"/>
    <mergeCell ref="G3:H3"/>
    <mergeCell ref="I3:J3"/>
    <mergeCell ref="K3:L3"/>
    <mergeCell ref="M3:N3"/>
  </mergeCells>
  <phoneticPr fontId="0" type="noConversion"/>
  <pageMargins left="0.75" right="0.75" top="1" bottom="1" header="0.5" footer="0.5"/>
  <pageSetup paperSize="9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X36"/>
  <sheetViews>
    <sheetView showGridLines="0" workbookViewId="0">
      <selection activeCell="A4" sqref="A4:XFD24"/>
    </sheetView>
  </sheetViews>
  <sheetFormatPr defaultColWidth="0" defaultRowHeight="12.75" customHeight="1" zeroHeight="1" x14ac:dyDescent="0.2"/>
  <cols>
    <col min="1" max="1" width="9.140625" customWidth="1"/>
    <col min="2" max="2" width="11.85546875" customWidth="1"/>
    <col min="3" max="3" width="9.140625" customWidth="1"/>
    <col min="4" max="4" width="2.85546875" customWidth="1"/>
    <col min="5" max="5" width="8.85546875" customWidth="1"/>
    <col min="6" max="6" width="4" customWidth="1"/>
    <col min="7" max="7" width="7.42578125" customWidth="1"/>
    <col min="8" max="8" width="3.7109375" customWidth="1"/>
    <col min="9" max="9" width="8.28515625" customWidth="1"/>
    <col min="10" max="10" width="3.85546875" customWidth="1"/>
    <col min="11" max="11" width="7.28515625" customWidth="1"/>
    <col min="12" max="12" width="4.7109375" customWidth="1"/>
    <col min="13" max="13" width="7.28515625" customWidth="1"/>
    <col min="14" max="14" width="4.7109375" customWidth="1"/>
    <col min="15" max="15" width="8.5703125" customWidth="1"/>
    <col min="16" max="16" width="2.5703125" customWidth="1"/>
    <col min="17" max="17" width="8.7109375" customWidth="1"/>
    <col min="18" max="18" width="2.140625" customWidth="1"/>
    <col min="19" max="19" width="6.5703125" customWidth="1"/>
    <col min="20" max="20" width="9.140625" customWidth="1"/>
    <col min="21" max="24" width="0" hidden="1" customWidth="1"/>
    <col min="25" max="16384" width="9.140625" hidden="1"/>
  </cols>
  <sheetData>
    <row r="1" spans="1:24" x14ac:dyDescent="0.2">
      <c r="A1" s="1" t="s">
        <v>49</v>
      </c>
    </row>
    <row r="2" spans="1:24" x14ac:dyDescent="0.2"/>
    <row r="3" spans="1:24" ht="25.5" customHeight="1" x14ac:dyDescent="0.2">
      <c r="A3" s="31"/>
      <c r="B3" s="31"/>
      <c r="C3" s="31" t="s">
        <v>0</v>
      </c>
      <c r="D3" s="31"/>
      <c r="E3" s="47" t="s">
        <v>62</v>
      </c>
      <c r="F3" s="47"/>
      <c r="G3" s="47" t="s">
        <v>63</v>
      </c>
      <c r="H3" s="47"/>
      <c r="I3" s="47" t="s">
        <v>72</v>
      </c>
      <c r="J3" s="47"/>
      <c r="K3" s="47" t="s">
        <v>57</v>
      </c>
      <c r="L3" s="47"/>
      <c r="M3" s="47" t="s">
        <v>256</v>
      </c>
      <c r="N3" s="47"/>
      <c r="O3" s="31" t="s">
        <v>3</v>
      </c>
      <c r="P3" s="31"/>
      <c r="Q3" s="47" t="s">
        <v>4</v>
      </c>
      <c r="R3" s="47"/>
      <c r="S3" s="31" t="s">
        <v>5</v>
      </c>
    </row>
    <row r="4" spans="1:24" x14ac:dyDescent="0.2">
      <c r="A4" s="3" t="s">
        <v>6</v>
      </c>
      <c r="B4" s="3"/>
      <c r="C4" s="4">
        <v>32020.517808219178</v>
      </c>
      <c r="D4" s="4"/>
      <c r="E4" s="4">
        <v>82478.42465753424</v>
      </c>
      <c r="F4" s="4"/>
      <c r="G4" s="4">
        <v>29175.66153846154</v>
      </c>
      <c r="H4" s="4"/>
      <c r="I4" s="4">
        <v>15293.916666666666</v>
      </c>
      <c r="J4" s="4"/>
      <c r="K4" s="4">
        <v>19550</v>
      </c>
      <c r="L4" s="4"/>
      <c r="M4" s="4">
        <v>1828.84</v>
      </c>
      <c r="N4" s="4"/>
      <c r="O4" s="4">
        <f>C4+E4+G4+I4+K4+M4</f>
        <v>180347.36067088161</v>
      </c>
      <c r="P4" s="4"/>
      <c r="Q4" s="4">
        <v>1180716</v>
      </c>
      <c r="R4" s="4"/>
      <c r="S4" s="33">
        <f>O4/Q4*100</f>
        <v>15.274406433967322</v>
      </c>
      <c r="T4" s="15"/>
      <c r="U4" s="15"/>
      <c r="W4" s="26"/>
      <c r="X4" s="15"/>
    </row>
    <row r="5" spans="1:24" x14ac:dyDescent="0.2">
      <c r="A5" s="28" t="s">
        <v>7</v>
      </c>
      <c r="B5" s="28"/>
      <c r="C5" s="29">
        <v>6018.41095890411</v>
      </c>
      <c r="D5" s="29"/>
      <c r="E5" s="29">
        <v>14163.008219178082</v>
      </c>
      <c r="F5" s="29"/>
      <c r="G5" s="29">
        <v>5221.5769230769229</v>
      </c>
      <c r="H5" s="29"/>
      <c r="I5" s="29">
        <v>3196</v>
      </c>
      <c r="J5" s="29"/>
      <c r="K5" s="29">
        <v>2491</v>
      </c>
      <c r="L5" s="29"/>
      <c r="M5" s="29">
        <v>257.31</v>
      </c>
      <c r="N5" s="29"/>
      <c r="O5" s="29">
        <f t="shared" ref="O5:O24" si="0">C5+E5+G5+I5+K5+M5</f>
        <v>31347.306101159116</v>
      </c>
      <c r="P5" s="29"/>
      <c r="Q5" s="29">
        <v>193415</v>
      </c>
      <c r="R5" s="29"/>
      <c r="S5" s="34">
        <f>O5/Q5*100</f>
        <v>16.207277667791598</v>
      </c>
      <c r="T5" s="15"/>
      <c r="U5" s="15"/>
      <c r="W5" s="26"/>
      <c r="X5" s="15"/>
    </row>
    <row r="6" spans="1:24" x14ac:dyDescent="0.2">
      <c r="A6" s="3" t="s">
        <v>8</v>
      </c>
      <c r="B6" s="3"/>
      <c r="C6" s="4">
        <v>5405.3205479452054</v>
      </c>
      <c r="D6" s="4"/>
      <c r="E6" s="4">
        <v>14092.726027397261</v>
      </c>
      <c r="F6" s="4"/>
      <c r="G6" s="4">
        <v>5711.5115384615383</v>
      </c>
      <c r="H6" s="4"/>
      <c r="I6" s="4">
        <v>4448.5</v>
      </c>
      <c r="J6" s="4"/>
      <c r="K6" s="4">
        <v>2912</v>
      </c>
      <c r="L6" s="4"/>
      <c r="M6" s="4">
        <v>171.25</v>
      </c>
      <c r="N6" s="4"/>
      <c r="O6" s="4">
        <f t="shared" si="0"/>
        <v>32741.308113804003</v>
      </c>
      <c r="P6" s="4"/>
      <c r="Q6" s="4">
        <v>150043</v>
      </c>
      <c r="R6" s="4"/>
      <c r="S6" s="33">
        <f>O6/Q6*100</f>
        <v>21.821283307987713</v>
      </c>
      <c r="T6" s="15"/>
      <c r="U6" s="15"/>
      <c r="W6" s="26"/>
      <c r="X6" s="15"/>
    </row>
    <row r="7" spans="1:24" x14ac:dyDescent="0.2">
      <c r="A7" s="28" t="s">
        <v>9</v>
      </c>
      <c r="B7" s="28"/>
      <c r="C7" s="29">
        <v>8306.6164383561645</v>
      </c>
      <c r="D7" s="29"/>
      <c r="E7" s="29">
        <v>21279.986301369863</v>
      </c>
      <c r="F7" s="29"/>
      <c r="G7" s="29">
        <v>9754.7923076923071</v>
      </c>
      <c r="H7" s="29"/>
      <c r="I7" s="29">
        <v>7025.916666666667</v>
      </c>
      <c r="J7" s="29"/>
      <c r="K7" s="29">
        <v>4306</v>
      </c>
      <c r="L7" s="29"/>
      <c r="M7" s="29">
        <v>523.9</v>
      </c>
      <c r="N7" s="29"/>
      <c r="O7" s="29">
        <f t="shared" si="0"/>
        <v>51197.211714085002</v>
      </c>
      <c r="P7" s="29"/>
      <c r="Q7" s="29">
        <v>243977</v>
      </c>
      <c r="R7" s="29"/>
      <c r="S7" s="34">
        <f>O7/Q7*100</f>
        <v>20.984441858898588</v>
      </c>
      <c r="T7" s="15"/>
      <c r="U7" s="15"/>
      <c r="W7" s="26"/>
      <c r="X7" s="15"/>
    </row>
    <row r="8" spans="1:24" x14ac:dyDescent="0.2">
      <c r="A8" s="3" t="s">
        <v>10</v>
      </c>
      <c r="B8" s="3"/>
      <c r="C8" s="4">
        <v>5147.0356164383566</v>
      </c>
      <c r="D8" s="4"/>
      <c r="E8" s="4">
        <v>14476.117808219178</v>
      </c>
      <c r="F8" s="4"/>
      <c r="G8" s="4">
        <v>4950.5288461538457</v>
      </c>
      <c r="H8" s="4"/>
      <c r="I8" s="4">
        <v>3435.75</v>
      </c>
      <c r="J8" s="4"/>
      <c r="K8" s="4">
        <v>2486</v>
      </c>
      <c r="L8" s="4"/>
      <c r="M8" s="4">
        <v>369.27</v>
      </c>
      <c r="N8" s="4"/>
      <c r="O8" s="4">
        <f t="shared" si="0"/>
        <v>30864.702270811384</v>
      </c>
      <c r="P8" s="4"/>
      <c r="Q8" s="4">
        <v>187662</v>
      </c>
      <c r="R8" s="4"/>
      <c r="S8" s="33">
        <f t="shared" ref="S8:S25" si="1">O8/Q8*100</f>
        <v>16.446964367219461</v>
      </c>
      <c r="T8" s="15"/>
      <c r="U8" s="15"/>
      <c r="W8" s="26"/>
      <c r="X8" s="15"/>
    </row>
    <row r="9" spans="1:24" x14ac:dyDescent="0.2">
      <c r="A9" s="28" t="s">
        <v>11</v>
      </c>
      <c r="B9" s="28"/>
      <c r="C9" s="29">
        <v>3301.345205479452</v>
      </c>
      <c r="D9" s="29"/>
      <c r="E9" s="29">
        <v>7384.0520547945207</v>
      </c>
      <c r="F9" s="29"/>
      <c r="G9" s="29">
        <v>2641.3942307692309</v>
      </c>
      <c r="H9" s="29"/>
      <c r="I9" s="29">
        <v>2086.3333333333335</v>
      </c>
      <c r="J9" s="29"/>
      <c r="K9" s="29">
        <v>1164</v>
      </c>
      <c r="L9" s="29"/>
      <c r="M9" s="29">
        <v>301.99</v>
      </c>
      <c r="N9" s="29"/>
      <c r="O9" s="29">
        <f t="shared" si="0"/>
        <v>16879.114824376538</v>
      </c>
      <c r="P9" s="29"/>
      <c r="Q9" s="29">
        <v>103167</v>
      </c>
      <c r="R9" s="29"/>
      <c r="S9" s="34">
        <f t="shared" si="1"/>
        <v>16.360963122293505</v>
      </c>
      <c r="T9" s="15"/>
      <c r="U9" s="15"/>
      <c r="W9" s="26"/>
      <c r="X9" s="15"/>
    </row>
    <row r="10" spans="1:24" x14ac:dyDescent="0.2">
      <c r="A10" s="3" t="s">
        <v>12</v>
      </c>
      <c r="B10" s="3"/>
      <c r="C10" s="4">
        <v>4992.8328767123285</v>
      </c>
      <c r="D10" s="4"/>
      <c r="E10" s="4">
        <v>12053.553424657533</v>
      </c>
      <c r="F10" s="4"/>
      <c r="G10" s="4">
        <v>4772.7115384615381</v>
      </c>
      <c r="H10" s="4"/>
      <c r="I10" s="4">
        <v>3737.5833333333335</v>
      </c>
      <c r="J10" s="4"/>
      <c r="K10" s="4">
        <v>1483</v>
      </c>
      <c r="L10" s="4"/>
      <c r="M10" s="4">
        <v>82.84</v>
      </c>
      <c r="N10" s="4"/>
      <c r="O10" s="4">
        <f t="shared" si="0"/>
        <v>27122.521173164732</v>
      </c>
      <c r="P10" s="4"/>
      <c r="Q10" s="4">
        <v>131861</v>
      </c>
      <c r="R10" s="4"/>
      <c r="S10" s="33">
        <f t="shared" si="1"/>
        <v>20.56902433104916</v>
      </c>
      <c r="T10" s="15"/>
      <c r="U10" s="15"/>
      <c r="W10" s="26"/>
      <c r="X10" s="15"/>
    </row>
    <row r="11" spans="1:24" x14ac:dyDescent="0.2">
      <c r="A11" s="28" t="s">
        <v>13</v>
      </c>
      <c r="B11" s="28"/>
      <c r="C11" s="29">
        <v>951.76712328767121</v>
      </c>
      <c r="D11" s="29"/>
      <c r="E11" s="29">
        <v>2820.3397260273973</v>
      </c>
      <c r="F11" s="29"/>
      <c r="G11" s="29">
        <v>1369.5692307692307</v>
      </c>
      <c r="H11" s="29"/>
      <c r="I11" s="29">
        <v>952.75</v>
      </c>
      <c r="J11" s="29"/>
      <c r="K11" s="29">
        <v>419</v>
      </c>
      <c r="L11" s="29"/>
      <c r="M11" s="29">
        <v>10.27</v>
      </c>
      <c r="N11" s="29"/>
      <c r="O11" s="29">
        <f t="shared" si="0"/>
        <v>6523.6960800842999</v>
      </c>
      <c r="P11" s="29"/>
      <c r="Q11" s="29">
        <v>33050</v>
      </c>
      <c r="R11" s="29"/>
      <c r="S11" s="34">
        <f t="shared" si="1"/>
        <v>19.738868623553103</v>
      </c>
      <c r="T11" s="15"/>
      <c r="U11" s="15"/>
      <c r="W11" s="26"/>
      <c r="X11" s="15"/>
    </row>
    <row r="12" spans="1:24" x14ac:dyDescent="0.2">
      <c r="A12" s="3" t="s">
        <v>14</v>
      </c>
      <c r="B12" s="3"/>
      <c r="C12" s="4">
        <v>3157.6739726027399</v>
      </c>
      <c r="D12" s="4"/>
      <c r="E12" s="4">
        <v>7663.0027397260274</v>
      </c>
      <c r="F12" s="4"/>
      <c r="G12" s="4">
        <v>3661.0403846153845</v>
      </c>
      <c r="H12" s="4"/>
      <c r="I12" s="4">
        <v>2937.8333333333335</v>
      </c>
      <c r="J12" s="4"/>
      <c r="K12" s="4">
        <v>818</v>
      </c>
      <c r="L12" s="4"/>
      <c r="M12" s="4">
        <v>181.59</v>
      </c>
      <c r="N12" s="4"/>
      <c r="O12" s="4">
        <f t="shared" si="0"/>
        <v>18419.140430277486</v>
      </c>
      <c r="P12" s="4"/>
      <c r="Q12" s="4">
        <v>86415</v>
      </c>
      <c r="R12" s="4"/>
      <c r="S12" s="33">
        <f t="shared" si="1"/>
        <v>21.31474909480702</v>
      </c>
      <c r="T12" s="15"/>
      <c r="U12" s="15"/>
      <c r="W12" s="26"/>
      <c r="X12" s="15"/>
    </row>
    <row r="13" spans="1:24" x14ac:dyDescent="0.2">
      <c r="A13" s="28" t="s">
        <v>15</v>
      </c>
      <c r="B13" s="28"/>
      <c r="C13" s="29">
        <v>23775.060273972602</v>
      </c>
      <c r="D13" s="29"/>
      <c r="E13" s="29">
        <v>54605.964383561644</v>
      </c>
      <c r="F13" s="29"/>
      <c r="G13" s="29">
        <v>24254.107692307691</v>
      </c>
      <c r="H13" s="29"/>
      <c r="I13" s="29">
        <v>17346.5</v>
      </c>
      <c r="J13" s="29"/>
      <c r="K13" s="29">
        <v>12248</v>
      </c>
      <c r="L13" s="29"/>
      <c r="M13" s="29">
        <v>1370.24</v>
      </c>
      <c r="N13" s="29"/>
      <c r="O13" s="29">
        <f t="shared" si="0"/>
        <v>133599.87234984193</v>
      </c>
      <c r="P13" s="29"/>
      <c r="Q13" s="29">
        <v>698276</v>
      </c>
      <c r="R13" s="29"/>
      <c r="S13" s="34">
        <f t="shared" si="1"/>
        <v>19.132817446087497</v>
      </c>
      <c r="T13" s="15"/>
      <c r="U13" s="15"/>
      <c r="W13" s="26"/>
      <c r="X13" s="15"/>
    </row>
    <row r="14" spans="1:24" x14ac:dyDescent="0.2">
      <c r="A14" s="3" t="s">
        <v>16</v>
      </c>
      <c r="B14" s="3"/>
      <c r="C14" s="4">
        <v>5227.6794520547946</v>
      </c>
      <c r="D14" s="4"/>
      <c r="E14" s="4">
        <v>11980.449315068494</v>
      </c>
      <c r="F14" s="4"/>
      <c r="G14" s="4">
        <v>5637.8865384615383</v>
      </c>
      <c r="H14" s="4"/>
      <c r="I14" s="4">
        <v>3523.9166666666665</v>
      </c>
      <c r="J14" s="4"/>
      <c r="K14" s="4">
        <v>1529</v>
      </c>
      <c r="L14" s="4"/>
      <c r="M14" s="4">
        <v>151.72</v>
      </c>
      <c r="N14" s="4"/>
      <c r="O14" s="4">
        <f t="shared" si="0"/>
        <v>28050.651972251497</v>
      </c>
      <c r="P14" s="4"/>
      <c r="Q14" s="4">
        <v>163974</v>
      </c>
      <c r="R14" s="4"/>
      <c r="S14" s="33">
        <f t="shared" si="1"/>
        <v>17.106768129247012</v>
      </c>
      <c r="T14" s="32"/>
      <c r="U14" s="15"/>
      <c r="W14" s="26"/>
      <c r="X14" s="15"/>
    </row>
    <row r="15" spans="1:24" x14ac:dyDescent="0.2">
      <c r="A15" s="28" t="s">
        <v>17</v>
      </c>
      <c r="B15" s="28"/>
      <c r="C15" s="29">
        <v>28483.989041095891</v>
      </c>
      <c r="D15" s="29"/>
      <c r="E15" s="29">
        <v>82006.336986301365</v>
      </c>
      <c r="F15" s="29"/>
      <c r="G15" s="29">
        <v>29929.123076923075</v>
      </c>
      <c r="H15" s="29"/>
      <c r="I15" s="29">
        <v>20700.416666666668</v>
      </c>
      <c r="J15" s="29"/>
      <c r="K15" s="29">
        <v>14854</v>
      </c>
      <c r="L15" s="29"/>
      <c r="M15" s="29">
        <v>1721.96</v>
      </c>
      <c r="N15" s="29"/>
      <c r="O15" s="29">
        <f t="shared" si="0"/>
        <v>177695.82577098696</v>
      </c>
      <c r="P15" s="29"/>
      <c r="Q15" s="29">
        <v>909181</v>
      </c>
      <c r="R15" s="29"/>
      <c r="S15" s="34">
        <f t="shared" si="1"/>
        <v>19.54460396455568</v>
      </c>
      <c r="T15" s="15"/>
      <c r="U15" s="15"/>
      <c r="W15" s="26"/>
      <c r="X15" s="15"/>
    </row>
    <row r="16" spans="1:24" x14ac:dyDescent="0.2">
      <c r="A16" s="3" t="s">
        <v>18</v>
      </c>
      <c r="B16" s="3"/>
      <c r="C16" s="4">
        <v>5719.1369863013697</v>
      </c>
      <c r="D16" s="4"/>
      <c r="E16" s="4">
        <v>16701.819178082191</v>
      </c>
      <c r="F16" s="4"/>
      <c r="G16" s="4">
        <v>5298.705769230769</v>
      </c>
      <c r="H16" s="4"/>
      <c r="I16" s="4">
        <v>5716.75</v>
      </c>
      <c r="J16" s="4"/>
      <c r="K16" s="4">
        <v>1641</v>
      </c>
      <c r="L16" s="4"/>
      <c r="M16" s="4">
        <v>151.83000000000001</v>
      </c>
      <c r="N16" s="4"/>
      <c r="O16" s="4">
        <f t="shared" si="0"/>
        <v>35229.241933614336</v>
      </c>
      <c r="P16" s="4"/>
      <c r="Q16" s="4">
        <v>156001</v>
      </c>
      <c r="R16" s="4"/>
      <c r="S16" s="33">
        <f t="shared" si="1"/>
        <v>22.582702632428212</v>
      </c>
      <c r="T16" s="15"/>
      <c r="U16" s="15"/>
      <c r="W16" s="26"/>
      <c r="X16" s="15"/>
    </row>
    <row r="17" spans="1:24" x14ac:dyDescent="0.2">
      <c r="A17" s="28" t="s">
        <v>19</v>
      </c>
      <c r="B17" s="28"/>
      <c r="C17" s="29">
        <v>5620.9205479452057</v>
      </c>
      <c r="D17" s="29"/>
      <c r="E17" s="29">
        <v>14929.94794520548</v>
      </c>
      <c r="F17" s="29"/>
      <c r="G17" s="29">
        <v>6689.544230769231</v>
      </c>
      <c r="H17" s="29"/>
      <c r="I17" s="29">
        <v>5443.25</v>
      </c>
      <c r="J17" s="29"/>
      <c r="K17" s="29">
        <v>2347</v>
      </c>
      <c r="L17" s="29"/>
      <c r="M17" s="29">
        <v>409.59</v>
      </c>
      <c r="N17" s="29"/>
      <c r="O17" s="29">
        <f t="shared" si="0"/>
        <v>35440.252723919912</v>
      </c>
      <c r="P17" s="29"/>
      <c r="Q17" s="29">
        <v>159385</v>
      </c>
      <c r="R17" s="29"/>
      <c r="S17" s="34">
        <f t="shared" si="1"/>
        <v>22.235626140427211</v>
      </c>
      <c r="T17" s="15"/>
      <c r="U17" s="15"/>
      <c r="W17" s="26"/>
      <c r="X17" s="15"/>
    </row>
    <row r="18" spans="1:24" x14ac:dyDescent="0.2">
      <c r="A18" s="3" t="s">
        <v>20</v>
      </c>
      <c r="B18" s="3"/>
      <c r="C18" s="4">
        <v>5638.6547945205475</v>
      </c>
      <c r="D18" s="4"/>
      <c r="E18" s="4">
        <v>14876.572602739727</v>
      </c>
      <c r="F18" s="4"/>
      <c r="G18" s="4">
        <v>5128.7673076923074</v>
      </c>
      <c r="H18" s="4"/>
      <c r="I18" s="4">
        <v>4744.666666666667</v>
      </c>
      <c r="J18" s="4"/>
      <c r="K18" s="4">
        <v>2707</v>
      </c>
      <c r="L18" s="4"/>
      <c r="M18" s="4">
        <v>560.97</v>
      </c>
      <c r="N18" s="4"/>
      <c r="O18" s="4">
        <f t="shared" si="0"/>
        <v>33656.631371619253</v>
      </c>
      <c r="P18" s="4"/>
      <c r="Q18" s="4">
        <v>143439</v>
      </c>
      <c r="R18" s="4"/>
      <c r="S18" s="33">
        <f t="shared" si="1"/>
        <v>23.464072791653074</v>
      </c>
      <c r="T18" s="15"/>
      <c r="U18" s="15"/>
      <c r="W18" s="26"/>
      <c r="X18" s="15"/>
    </row>
    <row r="19" spans="1:24" x14ac:dyDescent="0.2">
      <c r="A19" s="28" t="s">
        <v>21</v>
      </c>
      <c r="B19" s="28"/>
      <c r="C19" s="29">
        <v>6039.4986301369863</v>
      </c>
      <c r="D19" s="29"/>
      <c r="E19" s="29">
        <v>14755.934246575342</v>
      </c>
      <c r="F19" s="29"/>
      <c r="G19" s="29">
        <v>5995.2269230769234</v>
      </c>
      <c r="H19" s="29"/>
      <c r="I19" s="29">
        <v>4819.25</v>
      </c>
      <c r="J19" s="29"/>
      <c r="K19" s="29">
        <v>1788</v>
      </c>
      <c r="L19" s="29"/>
      <c r="M19" s="29">
        <v>330.75</v>
      </c>
      <c r="N19" s="29"/>
      <c r="O19" s="29">
        <f t="shared" si="0"/>
        <v>33728.659799789253</v>
      </c>
      <c r="P19" s="29"/>
      <c r="Q19" s="29">
        <v>156172</v>
      </c>
      <c r="R19" s="29"/>
      <c r="S19" s="34">
        <f t="shared" si="1"/>
        <v>21.59712355594425</v>
      </c>
      <c r="T19" s="15"/>
      <c r="U19" s="15"/>
      <c r="W19" s="26"/>
      <c r="X19" s="15"/>
    </row>
    <row r="20" spans="1:24" x14ac:dyDescent="0.2">
      <c r="A20" s="3" t="s">
        <v>22</v>
      </c>
      <c r="B20" s="3"/>
      <c r="C20" s="4">
        <v>5170.4438356164383</v>
      </c>
      <c r="D20" s="4"/>
      <c r="E20" s="4">
        <v>17360.649315068495</v>
      </c>
      <c r="F20" s="4"/>
      <c r="G20" s="4">
        <v>7274.6923076923076</v>
      </c>
      <c r="H20" s="4"/>
      <c r="I20" s="4">
        <v>7061.5</v>
      </c>
      <c r="J20" s="4"/>
      <c r="K20" s="4">
        <v>1742</v>
      </c>
      <c r="L20" s="4"/>
      <c r="M20" s="4">
        <v>343.29</v>
      </c>
      <c r="N20" s="4"/>
      <c r="O20" s="4">
        <f t="shared" si="0"/>
        <v>38952.575458377243</v>
      </c>
      <c r="P20" s="4"/>
      <c r="Q20" s="4">
        <v>157584</v>
      </c>
      <c r="R20" s="4"/>
      <c r="S20" s="33">
        <f t="shared" si="1"/>
        <v>24.718610682795997</v>
      </c>
      <c r="T20" s="15"/>
      <c r="U20" s="15"/>
      <c r="W20" s="26"/>
      <c r="X20" s="15"/>
    </row>
    <row r="21" spans="1:24" x14ac:dyDescent="0.2">
      <c r="A21" s="28" t="s">
        <v>23</v>
      </c>
      <c r="B21" s="28"/>
      <c r="C21" s="29">
        <v>6124.2931506849318</v>
      </c>
      <c r="D21" s="29"/>
      <c r="E21" s="29">
        <v>12428.654794520548</v>
      </c>
      <c r="F21" s="29"/>
      <c r="G21" s="29">
        <v>6097.8019230769232</v>
      </c>
      <c r="H21" s="29"/>
      <c r="I21" s="29">
        <v>5187</v>
      </c>
      <c r="J21" s="29"/>
      <c r="K21" s="29">
        <v>1750</v>
      </c>
      <c r="L21" s="29"/>
      <c r="M21" s="29">
        <v>368.67</v>
      </c>
      <c r="N21" s="29"/>
      <c r="O21" s="29">
        <f t="shared" si="0"/>
        <v>31956.419868282403</v>
      </c>
      <c r="P21" s="29"/>
      <c r="Q21" s="29">
        <v>138551</v>
      </c>
      <c r="R21" s="29"/>
      <c r="S21" s="34">
        <f t="shared" si="1"/>
        <v>23.064734190501984</v>
      </c>
      <c r="T21" s="15"/>
      <c r="U21" s="15"/>
      <c r="W21" s="26"/>
      <c r="X21" s="15"/>
    </row>
    <row r="22" spans="1:24" x14ac:dyDescent="0.2">
      <c r="A22" s="3" t="s">
        <v>24</v>
      </c>
      <c r="B22" s="3"/>
      <c r="C22" s="4">
        <v>3419.7534246575342</v>
      </c>
      <c r="D22" s="4"/>
      <c r="E22" s="4">
        <v>7225.0273972602736</v>
      </c>
      <c r="F22" s="4"/>
      <c r="G22" s="4">
        <v>2889.5769230769229</v>
      </c>
      <c r="H22" s="4"/>
      <c r="I22" s="4">
        <v>3097.5</v>
      </c>
      <c r="J22" s="4"/>
      <c r="K22" s="4">
        <v>581</v>
      </c>
      <c r="L22" s="4"/>
      <c r="M22" s="4">
        <v>129.36000000000001</v>
      </c>
      <c r="N22" s="4"/>
      <c r="O22" s="4">
        <f t="shared" si="0"/>
        <v>17342.21774499473</v>
      </c>
      <c r="P22" s="4"/>
      <c r="Q22" s="4">
        <v>72645</v>
      </c>
      <c r="R22" s="4"/>
      <c r="S22" s="33">
        <f t="shared" si="1"/>
        <v>23.87255522746883</v>
      </c>
      <c r="T22" s="15"/>
      <c r="U22" s="15"/>
      <c r="W22" s="26"/>
      <c r="X22" s="15"/>
    </row>
    <row r="23" spans="1:24" x14ac:dyDescent="0.2">
      <c r="A23" s="28" t="s">
        <v>25</v>
      </c>
      <c r="B23" s="28"/>
      <c r="C23" s="29">
        <v>5483.1095890410961</v>
      </c>
      <c r="D23" s="29"/>
      <c r="E23" s="29">
        <v>15215.753424657534</v>
      </c>
      <c r="F23" s="29"/>
      <c r="G23" s="29">
        <v>5172.6019230769234</v>
      </c>
      <c r="H23" s="29"/>
      <c r="I23" s="29">
        <v>4368.833333333333</v>
      </c>
      <c r="J23" s="29"/>
      <c r="K23" s="29">
        <v>1851</v>
      </c>
      <c r="L23" s="29"/>
      <c r="M23" s="29">
        <v>126.6</v>
      </c>
      <c r="N23" s="29"/>
      <c r="O23" s="29">
        <f t="shared" si="0"/>
        <v>32217.898270108886</v>
      </c>
      <c r="P23" s="29"/>
      <c r="Q23" s="29">
        <v>151408</v>
      </c>
      <c r="R23" s="29"/>
      <c r="S23" s="34">
        <f t="shared" si="1"/>
        <v>21.278861268961275</v>
      </c>
      <c r="T23" s="15"/>
      <c r="U23" s="15"/>
      <c r="W23" s="26"/>
      <c r="X23" s="15"/>
    </row>
    <row r="24" spans="1:24" x14ac:dyDescent="0.2">
      <c r="A24" s="3" t="s">
        <v>26</v>
      </c>
      <c r="B24" s="3"/>
      <c r="C24" s="4">
        <v>5738.1232876712329</v>
      </c>
      <c r="D24" s="4"/>
      <c r="E24" s="4">
        <v>15101.66301369863</v>
      </c>
      <c r="F24" s="4"/>
      <c r="G24" s="4">
        <v>6465.3884615384613</v>
      </c>
      <c r="H24" s="4"/>
      <c r="I24" s="4">
        <v>7207.583333333333</v>
      </c>
      <c r="J24" s="4"/>
      <c r="K24" s="4">
        <v>1250</v>
      </c>
      <c r="L24" s="4"/>
      <c r="M24" s="4">
        <v>138.46</v>
      </c>
      <c r="N24" s="4"/>
      <c r="O24" s="4">
        <f t="shared" si="0"/>
        <v>35901.218096241661</v>
      </c>
      <c r="P24" s="4"/>
      <c r="Q24" s="4">
        <v>145589</v>
      </c>
      <c r="R24" s="4"/>
      <c r="S24" s="33">
        <f t="shared" si="1"/>
        <v>24.659293007192616</v>
      </c>
      <c r="T24" s="15"/>
      <c r="U24" s="15"/>
      <c r="W24" s="26"/>
      <c r="X24" s="15"/>
    </row>
    <row r="25" spans="1:24" x14ac:dyDescent="0.2">
      <c r="A25" s="5" t="s">
        <v>27</v>
      </c>
      <c r="B25" s="5"/>
      <c r="C25" s="11">
        <f>SUM(C4:C24)</f>
        <v>175742.18356164385</v>
      </c>
      <c r="D25" s="11"/>
      <c r="E25" s="11">
        <f>SUM(E4:E24)</f>
        <v>453599.98356164375</v>
      </c>
      <c r="F25" s="11"/>
      <c r="G25" s="11">
        <f>SUM(G4:G24)</f>
        <v>178092.20961538464</v>
      </c>
      <c r="H25" s="11"/>
      <c r="I25" s="11">
        <f>SUM(I4:I24)</f>
        <v>132331.75</v>
      </c>
      <c r="J25" s="11"/>
      <c r="K25" s="11">
        <f>SUM(K4:K24)</f>
        <v>79917</v>
      </c>
      <c r="L25" s="11"/>
      <c r="M25" s="11">
        <f t="shared" ref="M25" si="2">SUM(M4:M24)</f>
        <v>9530.7000000000025</v>
      </c>
      <c r="N25" s="11"/>
      <c r="O25" s="11">
        <f>C25+E25+G25+I25+K25+M25</f>
        <v>1029213.8267386721</v>
      </c>
      <c r="P25" s="11"/>
      <c r="Q25" s="11">
        <f>SUM(Q4:Q24)</f>
        <v>5362511</v>
      </c>
      <c r="R25" s="12"/>
      <c r="S25" s="14">
        <f t="shared" si="1"/>
        <v>19.192759264058797</v>
      </c>
      <c r="T25" s="15"/>
      <c r="U25" s="15"/>
    </row>
    <row r="26" spans="1:24" x14ac:dyDescent="0.2"/>
    <row r="27" spans="1:24" x14ac:dyDescent="0.2">
      <c r="A27" s="10" t="s">
        <v>73</v>
      </c>
    </row>
    <row r="28" spans="1:24" x14ac:dyDescent="0.2">
      <c r="A28" s="10" t="s">
        <v>37</v>
      </c>
    </row>
    <row r="29" spans="1:24" x14ac:dyDescent="0.2">
      <c r="A29" s="10" t="s">
        <v>79</v>
      </c>
    </row>
    <row r="30" spans="1:24" x14ac:dyDescent="0.2">
      <c r="A30" s="6" t="s">
        <v>75</v>
      </c>
    </row>
    <row r="31" spans="1:24" x14ac:dyDescent="0.2">
      <c r="A31" s="6" t="s">
        <v>38</v>
      </c>
    </row>
    <row r="32" spans="1:24" s="6" customFormat="1" ht="11.25" x14ac:dyDescent="0.2">
      <c r="A32" s="6" t="s">
        <v>76</v>
      </c>
    </row>
    <row r="33" spans="1:1" s="6" customFormat="1" ht="11.25" x14ac:dyDescent="0.2">
      <c r="A33" s="10" t="s">
        <v>255</v>
      </c>
    </row>
    <row r="34" spans="1:1" s="6" customFormat="1" ht="11.25" x14ac:dyDescent="0.2"/>
    <row r="35" spans="1:1" s="6" customFormat="1" ht="11.25" x14ac:dyDescent="0.2"/>
    <row r="36" spans="1:1" s="6" customFormat="1" ht="12.75" customHeight="1" x14ac:dyDescent="0.2"/>
  </sheetData>
  <mergeCells count="6">
    <mergeCell ref="E3:F3"/>
    <mergeCell ref="G3:H3"/>
    <mergeCell ref="I3:J3"/>
    <mergeCell ref="Q3:R3"/>
    <mergeCell ref="K3:L3"/>
    <mergeCell ref="M3:N3"/>
  </mergeCells>
  <phoneticPr fontId="0" type="noConversion"/>
  <pageMargins left="0.75" right="0.75" top="1" bottom="1" header="0.5" footer="0.5"/>
  <pageSetup paperSize="9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X36"/>
  <sheetViews>
    <sheetView showGridLines="0" workbookViewId="0">
      <selection activeCell="A4" sqref="A4:XFD24"/>
    </sheetView>
  </sheetViews>
  <sheetFormatPr defaultColWidth="0" defaultRowHeight="12.75" customHeight="1" zeroHeight="1" x14ac:dyDescent="0.2"/>
  <cols>
    <col min="1" max="1" width="9.140625" customWidth="1"/>
    <col min="2" max="2" width="11.85546875" customWidth="1"/>
    <col min="3" max="3" width="9.140625" customWidth="1"/>
    <col min="4" max="4" width="2.85546875" customWidth="1"/>
    <col min="5" max="5" width="8.85546875" customWidth="1"/>
    <col min="6" max="6" width="4" customWidth="1"/>
    <col min="7" max="7" width="7.42578125" customWidth="1"/>
    <col min="8" max="8" width="3.7109375" customWidth="1"/>
    <col min="9" max="9" width="8.28515625" customWidth="1"/>
    <col min="10" max="10" width="3.85546875" customWidth="1"/>
    <col min="11" max="11" width="7.28515625" customWidth="1"/>
    <col min="12" max="12" width="4.7109375" customWidth="1"/>
    <col min="13" max="13" width="7.28515625" customWidth="1"/>
    <col min="14" max="14" width="4.7109375" customWidth="1"/>
    <col min="15" max="15" width="8.5703125" customWidth="1"/>
    <col min="16" max="16" width="2.5703125" customWidth="1"/>
    <col min="17" max="17" width="8.7109375" customWidth="1"/>
    <col min="18" max="18" width="2.140625" customWidth="1"/>
    <col min="19" max="19" width="6.5703125" customWidth="1"/>
    <col min="20" max="20" width="9.140625" customWidth="1"/>
    <col min="21" max="24" width="0" hidden="1" customWidth="1"/>
    <col min="25" max="16384" width="9.140625" hidden="1"/>
  </cols>
  <sheetData>
    <row r="1" spans="1:24" x14ac:dyDescent="0.2">
      <c r="A1" s="1" t="s">
        <v>48</v>
      </c>
    </row>
    <row r="2" spans="1:24" x14ac:dyDescent="0.2"/>
    <row r="3" spans="1:24" ht="25.5" customHeight="1" x14ac:dyDescent="0.2">
      <c r="A3" s="31"/>
      <c r="B3" s="31"/>
      <c r="C3" s="31" t="s">
        <v>0</v>
      </c>
      <c r="D3" s="31"/>
      <c r="E3" s="47" t="s">
        <v>62</v>
      </c>
      <c r="F3" s="47"/>
      <c r="G3" s="47" t="s">
        <v>63</v>
      </c>
      <c r="H3" s="47"/>
      <c r="I3" s="47" t="s">
        <v>72</v>
      </c>
      <c r="J3" s="47"/>
      <c r="K3" s="47" t="s">
        <v>57</v>
      </c>
      <c r="L3" s="47"/>
      <c r="M3" s="47" t="s">
        <v>256</v>
      </c>
      <c r="N3" s="47"/>
      <c r="O3" s="31" t="s">
        <v>3</v>
      </c>
      <c r="P3" s="31"/>
      <c r="Q3" s="47" t="s">
        <v>4</v>
      </c>
      <c r="R3" s="47"/>
      <c r="S3" s="31" t="s">
        <v>5</v>
      </c>
    </row>
    <row r="4" spans="1:24" x14ac:dyDescent="0.2">
      <c r="A4" s="3" t="s">
        <v>6</v>
      </c>
      <c r="B4" s="3"/>
      <c r="C4" s="4">
        <v>36211.561643835616</v>
      </c>
      <c r="D4" s="4"/>
      <c r="E4" s="4">
        <v>81835.830136986304</v>
      </c>
      <c r="F4" s="4"/>
      <c r="G4" s="4">
        <v>34678.400000000001</v>
      </c>
      <c r="H4" s="4"/>
      <c r="I4" s="4">
        <v>11843.75</v>
      </c>
      <c r="J4" s="4"/>
      <c r="K4" s="4">
        <v>21183</v>
      </c>
      <c r="L4" s="4"/>
      <c r="M4" s="4">
        <v>670.04</v>
      </c>
      <c r="N4" s="4"/>
      <c r="O4" s="4">
        <f>C4+E4+G4+I4+K4+M4</f>
        <v>186422.58178082193</v>
      </c>
      <c r="P4" s="4"/>
      <c r="Q4" s="4">
        <v>1165179</v>
      </c>
      <c r="R4" s="4"/>
      <c r="S4" s="33">
        <f>O4/Q4*100</f>
        <v>15.999480061074042</v>
      </c>
      <c r="T4" s="15"/>
      <c r="U4" s="15"/>
      <c r="W4" s="26"/>
      <c r="X4" s="15"/>
    </row>
    <row r="5" spans="1:24" x14ac:dyDescent="0.2">
      <c r="A5" s="28" t="s">
        <v>7</v>
      </c>
      <c r="B5" s="28"/>
      <c r="C5" s="29">
        <v>6656.2794520547941</v>
      </c>
      <c r="D5" s="29"/>
      <c r="E5" s="29">
        <v>13869.632876712329</v>
      </c>
      <c r="F5" s="29"/>
      <c r="G5" s="29">
        <v>5992.3615384615387</v>
      </c>
      <c r="H5" s="29"/>
      <c r="I5" s="29">
        <v>2589.25</v>
      </c>
      <c r="J5" s="29"/>
      <c r="K5" s="29">
        <v>2516</v>
      </c>
      <c r="L5" s="29"/>
      <c r="M5" s="29">
        <v>219.08</v>
      </c>
      <c r="N5" s="29"/>
      <c r="O5" s="29">
        <f t="shared" ref="O5:O24" si="0">C5+E5+G5+I5+K5+M5</f>
        <v>31842.603867228667</v>
      </c>
      <c r="P5" s="29"/>
      <c r="Q5" s="29">
        <v>184920</v>
      </c>
      <c r="R5" s="29"/>
      <c r="S5" s="34">
        <f>O5/Q5*100</f>
        <v>17.219664648079529</v>
      </c>
      <c r="T5" s="15"/>
      <c r="U5" s="15"/>
      <c r="W5" s="26"/>
      <c r="X5" s="15"/>
    </row>
    <row r="6" spans="1:24" x14ac:dyDescent="0.2">
      <c r="A6" s="3" t="s">
        <v>8</v>
      </c>
      <c r="B6" s="3"/>
      <c r="C6" s="4">
        <v>5838.8109589041096</v>
      </c>
      <c r="D6" s="4"/>
      <c r="E6" s="4">
        <v>14038.005479452055</v>
      </c>
      <c r="F6" s="4"/>
      <c r="G6" s="4">
        <v>7139.1865384615385</v>
      </c>
      <c r="H6" s="4"/>
      <c r="I6" s="4">
        <v>4039.75</v>
      </c>
      <c r="J6" s="4"/>
      <c r="K6" s="4">
        <v>3000</v>
      </c>
      <c r="L6" s="4"/>
      <c r="M6" s="4">
        <v>132.94</v>
      </c>
      <c r="N6" s="4"/>
      <c r="O6" s="4">
        <f t="shared" si="0"/>
        <v>34188.692976817707</v>
      </c>
      <c r="P6" s="4"/>
      <c r="Q6" s="4">
        <v>149408</v>
      </c>
      <c r="R6" s="4"/>
      <c r="S6" s="33">
        <f>O6/Q6*100</f>
        <v>22.88277266064582</v>
      </c>
      <c r="T6" s="15"/>
      <c r="U6" s="15"/>
      <c r="W6" s="26"/>
      <c r="X6" s="15"/>
    </row>
    <row r="7" spans="1:24" x14ac:dyDescent="0.2">
      <c r="A7" s="28" t="s">
        <v>9</v>
      </c>
      <c r="B7" s="28"/>
      <c r="C7" s="29">
        <v>9458.7726027397257</v>
      </c>
      <c r="D7" s="29"/>
      <c r="E7" s="29">
        <v>21660.879452054796</v>
      </c>
      <c r="F7" s="29"/>
      <c r="G7" s="29">
        <v>11206.505769230769</v>
      </c>
      <c r="H7" s="29"/>
      <c r="I7" s="29">
        <v>6093.25</v>
      </c>
      <c r="J7" s="29"/>
      <c r="K7" s="29">
        <v>4515</v>
      </c>
      <c r="L7" s="29"/>
      <c r="M7" s="29">
        <v>297.44</v>
      </c>
      <c r="N7" s="29"/>
      <c r="O7" s="29">
        <f t="shared" si="0"/>
        <v>53231.847824025295</v>
      </c>
      <c r="P7" s="29"/>
      <c r="Q7" s="29">
        <v>243161</v>
      </c>
      <c r="R7" s="29"/>
      <c r="S7" s="34">
        <f>O7/Q7*100</f>
        <v>21.891605900627688</v>
      </c>
      <c r="T7" s="15"/>
      <c r="U7" s="15"/>
      <c r="W7" s="26"/>
      <c r="X7" s="15"/>
    </row>
    <row r="8" spans="1:24" x14ac:dyDescent="0.2">
      <c r="A8" s="3" t="s">
        <v>10</v>
      </c>
      <c r="B8" s="3"/>
      <c r="C8" s="4">
        <v>5506.3287671232874</v>
      </c>
      <c r="D8" s="4"/>
      <c r="E8" s="4">
        <v>14212.975342465754</v>
      </c>
      <c r="F8" s="4"/>
      <c r="G8" s="4">
        <v>6197.5365384615388</v>
      </c>
      <c r="H8" s="4"/>
      <c r="I8" s="4">
        <v>3105.6666666666665</v>
      </c>
      <c r="J8" s="4"/>
      <c r="K8" s="4">
        <v>2663</v>
      </c>
      <c r="L8" s="4"/>
      <c r="M8" s="4">
        <v>218.79</v>
      </c>
      <c r="N8" s="4"/>
      <c r="O8" s="4">
        <f t="shared" si="0"/>
        <v>31904.297314717249</v>
      </c>
      <c r="P8" s="4"/>
      <c r="Q8" s="4">
        <v>186410</v>
      </c>
      <c r="R8" s="4"/>
      <c r="S8" s="33">
        <f t="shared" ref="S8:S25" si="1">O8/Q8*100</f>
        <v>17.115121138735716</v>
      </c>
      <c r="T8" s="15"/>
      <c r="U8" s="15"/>
      <c r="W8" s="26"/>
      <c r="X8" s="15"/>
    </row>
    <row r="9" spans="1:24" x14ac:dyDescent="0.2">
      <c r="A9" s="28" t="s">
        <v>11</v>
      </c>
      <c r="B9" s="28"/>
      <c r="C9" s="29">
        <v>3505.5780821917806</v>
      </c>
      <c r="D9" s="29"/>
      <c r="E9" s="29">
        <v>7342.7369863013701</v>
      </c>
      <c r="F9" s="29"/>
      <c r="G9" s="29">
        <v>3186.4923076923078</v>
      </c>
      <c r="H9" s="29"/>
      <c r="I9" s="29">
        <v>1720.5</v>
      </c>
      <c r="J9" s="29"/>
      <c r="K9" s="29">
        <v>1150</v>
      </c>
      <c r="L9" s="29"/>
      <c r="M9" s="29">
        <v>188.87</v>
      </c>
      <c r="N9" s="29"/>
      <c r="O9" s="29">
        <f t="shared" si="0"/>
        <v>17094.177376185457</v>
      </c>
      <c r="P9" s="29"/>
      <c r="Q9" s="29">
        <v>102496</v>
      </c>
      <c r="R9" s="29"/>
      <c r="S9" s="34">
        <f t="shared" si="1"/>
        <v>16.677897065432269</v>
      </c>
      <c r="T9" s="15"/>
      <c r="U9" s="15"/>
      <c r="W9" s="26"/>
      <c r="X9" s="15"/>
    </row>
    <row r="10" spans="1:24" x14ac:dyDescent="0.2">
      <c r="A10" s="3" t="s">
        <v>12</v>
      </c>
      <c r="B10" s="3"/>
      <c r="C10" s="4">
        <v>5412.8383561643832</v>
      </c>
      <c r="D10" s="4"/>
      <c r="E10" s="4">
        <v>11850.367123287671</v>
      </c>
      <c r="F10" s="4"/>
      <c r="G10" s="4">
        <v>5687.9788461538465</v>
      </c>
      <c r="H10" s="4"/>
      <c r="I10" s="4">
        <v>3425.3333333333335</v>
      </c>
      <c r="J10" s="4"/>
      <c r="K10" s="4">
        <v>1568</v>
      </c>
      <c r="L10" s="4"/>
      <c r="M10" s="4">
        <v>85.54</v>
      </c>
      <c r="N10" s="4"/>
      <c r="O10" s="4">
        <f t="shared" si="0"/>
        <v>28030.057658939233</v>
      </c>
      <c r="P10" s="4"/>
      <c r="Q10" s="4">
        <v>131868</v>
      </c>
      <c r="R10" s="4"/>
      <c r="S10" s="33">
        <f t="shared" si="1"/>
        <v>21.256148314177235</v>
      </c>
      <c r="T10" s="15"/>
      <c r="U10" s="15"/>
      <c r="W10" s="26"/>
      <c r="X10" s="15"/>
    </row>
    <row r="11" spans="1:24" x14ac:dyDescent="0.2">
      <c r="A11" s="28" t="s">
        <v>13</v>
      </c>
      <c r="B11" s="28"/>
      <c r="C11" s="29">
        <v>1040.6931506849314</v>
      </c>
      <c r="D11" s="29"/>
      <c r="E11" s="29">
        <v>2760.8273972602738</v>
      </c>
      <c r="F11" s="29"/>
      <c r="G11" s="29">
        <v>993.59423076923076</v>
      </c>
      <c r="H11" s="29"/>
      <c r="I11" s="29">
        <v>910.58333333333337</v>
      </c>
      <c r="J11" s="29"/>
      <c r="K11" s="29">
        <v>477</v>
      </c>
      <c r="L11" s="29"/>
      <c r="M11" s="29">
        <v>9.2799999999999994</v>
      </c>
      <c r="N11" s="29"/>
      <c r="O11" s="29">
        <f t="shared" si="0"/>
        <v>6191.9781120477692</v>
      </c>
      <c r="P11" s="29"/>
      <c r="Q11" s="29">
        <v>33166</v>
      </c>
      <c r="R11" s="29"/>
      <c r="S11" s="34">
        <f t="shared" si="1"/>
        <v>18.669656009310042</v>
      </c>
      <c r="T11" s="15"/>
      <c r="U11" s="15"/>
      <c r="W11" s="26"/>
      <c r="X11" s="15"/>
    </row>
    <row r="12" spans="1:24" x14ac:dyDescent="0.2">
      <c r="A12" s="3" t="s">
        <v>14</v>
      </c>
      <c r="B12" s="3"/>
      <c r="C12" s="4">
        <v>3559.6465753424659</v>
      </c>
      <c r="D12" s="4"/>
      <c r="E12" s="4">
        <v>7552.5095890410958</v>
      </c>
      <c r="F12" s="4"/>
      <c r="G12" s="4">
        <v>4235.6788461538463</v>
      </c>
      <c r="H12" s="4"/>
      <c r="I12" s="4">
        <v>2662.6666666666665</v>
      </c>
      <c r="J12" s="4"/>
      <c r="K12" s="4">
        <v>844</v>
      </c>
      <c r="L12" s="4"/>
      <c r="M12" s="4">
        <v>136.76</v>
      </c>
      <c r="N12" s="4"/>
      <c r="O12" s="4">
        <f t="shared" si="0"/>
        <v>18991.261677204075</v>
      </c>
      <c r="P12" s="4"/>
      <c r="Q12" s="4">
        <v>86031</v>
      </c>
      <c r="R12" s="4"/>
      <c r="S12" s="33">
        <f t="shared" si="1"/>
        <v>22.074905182090262</v>
      </c>
      <c r="T12" s="15"/>
      <c r="U12" s="15"/>
      <c r="W12" s="26"/>
      <c r="X12" s="15"/>
    </row>
    <row r="13" spans="1:24" x14ac:dyDescent="0.2">
      <c r="A13" s="28" t="s">
        <v>15</v>
      </c>
      <c r="B13" s="28"/>
      <c r="C13" s="29">
        <v>24512.008219178082</v>
      </c>
      <c r="D13" s="29"/>
      <c r="E13" s="29">
        <v>55095.734246575339</v>
      </c>
      <c r="F13" s="29"/>
      <c r="G13" s="29">
        <v>27706</v>
      </c>
      <c r="H13" s="29"/>
      <c r="I13" s="29">
        <v>15902.166666666666</v>
      </c>
      <c r="J13" s="29"/>
      <c r="K13" s="29">
        <v>13182</v>
      </c>
      <c r="L13" s="29"/>
      <c r="M13" s="29">
        <v>1227.4000000000001</v>
      </c>
      <c r="N13" s="29"/>
      <c r="O13" s="29">
        <f t="shared" si="0"/>
        <v>137625.30913242008</v>
      </c>
      <c r="P13" s="29"/>
      <c r="Q13" s="29">
        <v>688599</v>
      </c>
      <c r="R13" s="29"/>
      <c r="S13" s="34">
        <f t="shared" si="1"/>
        <v>19.986277809352043</v>
      </c>
      <c r="T13" s="15"/>
      <c r="U13" s="15"/>
      <c r="W13" s="26"/>
      <c r="X13" s="15"/>
    </row>
    <row r="14" spans="1:24" x14ac:dyDescent="0.2">
      <c r="A14" s="3" t="s">
        <v>16</v>
      </c>
      <c r="B14" s="3"/>
      <c r="C14" s="4">
        <v>5579.2136986301366</v>
      </c>
      <c r="D14" s="4"/>
      <c r="E14" s="4">
        <v>11937.816438356165</v>
      </c>
      <c r="F14" s="4"/>
      <c r="G14" s="4">
        <v>6294.0961538461543</v>
      </c>
      <c r="H14" s="4"/>
      <c r="I14" s="4">
        <v>3233.75</v>
      </c>
      <c r="J14" s="4"/>
      <c r="K14" s="4">
        <v>1623</v>
      </c>
      <c r="L14" s="4"/>
      <c r="M14" s="4">
        <v>112.75</v>
      </c>
      <c r="N14" s="4"/>
      <c r="O14" s="4">
        <f t="shared" si="0"/>
        <v>28780.626290832457</v>
      </c>
      <c r="P14" s="4"/>
      <c r="Q14" s="4">
        <v>162297</v>
      </c>
      <c r="R14" s="4"/>
      <c r="S14" s="33">
        <f t="shared" si="1"/>
        <v>17.73330763404897</v>
      </c>
      <c r="T14" s="32"/>
      <c r="U14" s="15"/>
      <c r="W14" s="26"/>
      <c r="X14" s="15"/>
    </row>
    <row r="15" spans="1:24" x14ac:dyDescent="0.2">
      <c r="A15" s="28" t="s">
        <v>17</v>
      </c>
      <c r="B15" s="28"/>
      <c r="C15" s="29">
        <v>31745.378082191783</v>
      </c>
      <c r="D15" s="29"/>
      <c r="E15" s="29">
        <v>81630.57534246576</v>
      </c>
      <c r="F15" s="29"/>
      <c r="G15" s="29">
        <v>34337.87884615385</v>
      </c>
      <c r="H15" s="29"/>
      <c r="I15" s="29">
        <v>17661</v>
      </c>
      <c r="J15" s="29"/>
      <c r="K15" s="29">
        <v>16284</v>
      </c>
      <c r="L15" s="29"/>
      <c r="M15" s="29">
        <v>784.12</v>
      </c>
      <c r="N15" s="29"/>
      <c r="O15" s="29">
        <f t="shared" si="0"/>
        <v>182442.95227081139</v>
      </c>
      <c r="P15" s="29"/>
      <c r="Q15" s="29">
        <v>902332</v>
      </c>
      <c r="R15" s="29"/>
      <c r="S15" s="34">
        <f t="shared" si="1"/>
        <v>20.219049337805973</v>
      </c>
      <c r="T15" s="15"/>
      <c r="U15" s="15"/>
      <c r="W15" s="26"/>
      <c r="X15" s="15"/>
    </row>
    <row r="16" spans="1:24" x14ac:dyDescent="0.2">
      <c r="A16" s="3" t="s">
        <v>18</v>
      </c>
      <c r="B16" s="3"/>
      <c r="C16" s="4">
        <v>6131.5671232876712</v>
      </c>
      <c r="D16" s="4"/>
      <c r="E16" s="4">
        <v>16335.334246575343</v>
      </c>
      <c r="F16" s="4"/>
      <c r="G16" s="4">
        <v>6523.2461538461539</v>
      </c>
      <c r="H16" s="4"/>
      <c r="I16" s="4">
        <v>5471.916666666667</v>
      </c>
      <c r="J16" s="4"/>
      <c r="K16" s="4">
        <v>1726</v>
      </c>
      <c r="L16" s="4"/>
      <c r="M16" s="4">
        <v>114.2</v>
      </c>
      <c r="N16" s="4"/>
      <c r="O16" s="4">
        <f t="shared" si="0"/>
        <v>36302.264190375834</v>
      </c>
      <c r="P16" s="4"/>
      <c r="Q16" s="4">
        <v>155546</v>
      </c>
      <c r="R16" s="4"/>
      <c r="S16" s="33">
        <f t="shared" si="1"/>
        <v>23.338603493741939</v>
      </c>
      <c r="T16" s="15"/>
      <c r="U16" s="15"/>
      <c r="W16" s="26"/>
      <c r="X16" s="15"/>
    </row>
    <row r="17" spans="1:24" x14ac:dyDescent="0.2">
      <c r="A17" s="28" t="s">
        <v>19</v>
      </c>
      <c r="B17" s="28"/>
      <c r="C17" s="29">
        <v>6524.3232876712327</v>
      </c>
      <c r="D17" s="29"/>
      <c r="E17" s="29">
        <v>14401.94794520548</v>
      </c>
      <c r="F17" s="29"/>
      <c r="G17" s="29">
        <v>7726.9961538461539</v>
      </c>
      <c r="H17" s="29"/>
      <c r="I17" s="29">
        <v>4619.833333333333</v>
      </c>
      <c r="J17" s="29"/>
      <c r="K17" s="29">
        <v>2461</v>
      </c>
      <c r="L17" s="29"/>
      <c r="M17" s="29">
        <v>345.05</v>
      </c>
      <c r="N17" s="29"/>
      <c r="O17" s="29">
        <f t="shared" si="0"/>
        <v>36079.150720056205</v>
      </c>
      <c r="P17" s="29"/>
      <c r="Q17" s="29">
        <v>158989</v>
      </c>
      <c r="R17" s="29"/>
      <c r="S17" s="34">
        <f t="shared" si="1"/>
        <v>22.692859707310696</v>
      </c>
      <c r="T17" s="15"/>
      <c r="U17" s="15"/>
      <c r="W17" s="26"/>
      <c r="X17" s="15"/>
    </row>
    <row r="18" spans="1:24" x14ac:dyDescent="0.2">
      <c r="A18" s="3" t="s">
        <v>20</v>
      </c>
      <c r="B18" s="3"/>
      <c r="C18" s="4">
        <v>5837.6164383561645</v>
      </c>
      <c r="D18" s="4"/>
      <c r="E18" s="4">
        <v>14910.950684931508</v>
      </c>
      <c r="F18" s="4"/>
      <c r="G18" s="4">
        <v>6048.6096153846156</v>
      </c>
      <c r="H18" s="4"/>
      <c r="I18" s="4">
        <v>4359.583333333333</v>
      </c>
      <c r="J18" s="4"/>
      <c r="K18" s="4">
        <v>2866</v>
      </c>
      <c r="L18" s="4"/>
      <c r="M18" s="4">
        <v>386.01</v>
      </c>
      <c r="N18" s="4"/>
      <c r="O18" s="4">
        <f t="shared" si="0"/>
        <v>34408.770072005624</v>
      </c>
      <c r="P18" s="4"/>
      <c r="Q18" s="4">
        <v>150614</v>
      </c>
      <c r="R18" s="4"/>
      <c r="S18" s="33">
        <f t="shared" si="1"/>
        <v>22.845665125423682</v>
      </c>
      <c r="T18" s="15"/>
      <c r="U18" s="15"/>
      <c r="W18" s="26"/>
      <c r="X18" s="15"/>
    </row>
    <row r="19" spans="1:24" x14ac:dyDescent="0.2">
      <c r="A19" s="28" t="s">
        <v>21</v>
      </c>
      <c r="B19" s="28"/>
      <c r="C19" s="29">
        <v>6681.868493150685</v>
      </c>
      <c r="D19" s="29"/>
      <c r="E19" s="29">
        <v>14682.276712328767</v>
      </c>
      <c r="F19" s="29"/>
      <c r="G19" s="29">
        <v>6909.9250000000002</v>
      </c>
      <c r="H19" s="29"/>
      <c r="I19" s="29">
        <v>4629.166666666667</v>
      </c>
      <c r="J19" s="29"/>
      <c r="K19" s="29">
        <v>1900</v>
      </c>
      <c r="L19" s="29"/>
      <c r="M19" s="29">
        <v>191.72</v>
      </c>
      <c r="N19" s="29"/>
      <c r="O19" s="29">
        <f t="shared" si="0"/>
        <v>34994.956872146118</v>
      </c>
      <c r="P19" s="29"/>
      <c r="Q19" s="29">
        <v>156166</v>
      </c>
      <c r="R19" s="29"/>
      <c r="S19" s="34">
        <f t="shared" si="1"/>
        <v>22.408819379471918</v>
      </c>
      <c r="T19" s="15"/>
      <c r="U19" s="15"/>
      <c r="W19" s="26"/>
      <c r="X19" s="15"/>
    </row>
    <row r="20" spans="1:24" x14ac:dyDescent="0.2">
      <c r="A20" s="3" t="s">
        <v>22</v>
      </c>
      <c r="B20" s="3"/>
      <c r="C20" s="4">
        <v>6201.0575342465754</v>
      </c>
      <c r="D20" s="4"/>
      <c r="E20" s="4">
        <v>17240.273972602739</v>
      </c>
      <c r="F20" s="4"/>
      <c r="G20" s="4">
        <v>8814.2673076923074</v>
      </c>
      <c r="H20" s="4"/>
      <c r="I20" s="4">
        <v>6051.25</v>
      </c>
      <c r="J20" s="4"/>
      <c r="K20" s="4">
        <v>1873</v>
      </c>
      <c r="L20" s="4"/>
      <c r="M20" s="4">
        <v>254.71</v>
      </c>
      <c r="N20" s="4"/>
      <c r="O20" s="4">
        <f t="shared" si="0"/>
        <v>40434.558814541619</v>
      </c>
      <c r="P20" s="4"/>
      <c r="Q20" s="4">
        <v>157945</v>
      </c>
      <c r="R20" s="4"/>
      <c r="S20" s="33">
        <f t="shared" si="1"/>
        <v>25.600404453791903</v>
      </c>
      <c r="T20" s="15"/>
      <c r="U20" s="15"/>
      <c r="W20" s="26"/>
      <c r="X20" s="15"/>
    </row>
    <row r="21" spans="1:24" x14ac:dyDescent="0.2">
      <c r="A21" s="28" t="s">
        <v>23</v>
      </c>
      <c r="B21" s="28"/>
      <c r="C21" s="29">
        <v>6809.8657534246577</v>
      </c>
      <c r="D21" s="29"/>
      <c r="E21" s="29">
        <v>12415.167123287671</v>
      </c>
      <c r="F21" s="29"/>
      <c r="G21" s="29">
        <v>6720.7884615384619</v>
      </c>
      <c r="H21" s="29"/>
      <c r="I21" s="29">
        <v>4775.333333333333</v>
      </c>
      <c r="J21" s="29"/>
      <c r="K21" s="29">
        <v>1788</v>
      </c>
      <c r="L21" s="29"/>
      <c r="M21" s="29">
        <v>296.27</v>
      </c>
      <c r="N21" s="29"/>
      <c r="O21" s="29">
        <f t="shared" si="0"/>
        <v>32805.424671584122</v>
      </c>
      <c r="P21" s="29"/>
      <c r="Q21" s="29">
        <v>138450</v>
      </c>
      <c r="R21" s="29"/>
      <c r="S21" s="34">
        <f t="shared" si="1"/>
        <v>23.694781272361229</v>
      </c>
      <c r="T21" s="15"/>
      <c r="U21" s="15"/>
      <c r="W21" s="26"/>
      <c r="X21" s="15"/>
    </row>
    <row r="22" spans="1:24" x14ac:dyDescent="0.2">
      <c r="A22" s="3" t="s">
        <v>24</v>
      </c>
      <c r="B22" s="3"/>
      <c r="C22" s="4">
        <v>3800.5643835616438</v>
      </c>
      <c r="D22" s="4"/>
      <c r="E22" s="4">
        <v>7095.8328767123285</v>
      </c>
      <c r="F22" s="4"/>
      <c r="G22" s="4">
        <v>3351.7961538461536</v>
      </c>
      <c r="H22" s="4"/>
      <c r="I22" s="4">
        <v>2933.3333333333335</v>
      </c>
      <c r="J22" s="4"/>
      <c r="K22" s="4">
        <v>633</v>
      </c>
      <c r="L22" s="4"/>
      <c r="M22" s="4">
        <v>94.66</v>
      </c>
      <c r="N22" s="4"/>
      <c r="O22" s="4">
        <f t="shared" si="0"/>
        <v>17909.186747453459</v>
      </c>
      <c r="P22" s="4"/>
      <c r="Q22" s="4">
        <v>72528</v>
      </c>
      <c r="R22" s="4"/>
      <c r="S22" s="33">
        <f t="shared" si="1"/>
        <v>24.692790022409909</v>
      </c>
      <c r="T22" s="15"/>
      <c r="U22" s="15"/>
      <c r="W22" s="26"/>
      <c r="X22" s="15"/>
    </row>
    <row r="23" spans="1:24" x14ac:dyDescent="0.2">
      <c r="A23" s="28" t="s">
        <v>25</v>
      </c>
      <c r="B23" s="28"/>
      <c r="C23" s="29">
        <v>6187.0328767123292</v>
      </c>
      <c r="D23" s="29"/>
      <c r="E23" s="29">
        <v>15674.186301369862</v>
      </c>
      <c r="F23" s="29"/>
      <c r="G23" s="29">
        <v>5685.4711538461543</v>
      </c>
      <c r="H23" s="29"/>
      <c r="I23" s="29">
        <v>3908.75</v>
      </c>
      <c r="J23" s="29"/>
      <c r="K23" s="29">
        <v>1831</v>
      </c>
      <c r="L23" s="29"/>
      <c r="M23" s="29">
        <v>136.29</v>
      </c>
      <c r="N23" s="29"/>
      <c r="O23" s="29">
        <f t="shared" si="0"/>
        <v>33422.730331928346</v>
      </c>
      <c r="P23" s="29"/>
      <c r="Q23" s="29">
        <v>151476</v>
      </c>
      <c r="R23" s="29"/>
      <c r="S23" s="34">
        <f t="shared" si="1"/>
        <v>22.064703538467047</v>
      </c>
      <c r="T23" s="15"/>
      <c r="U23" s="15"/>
      <c r="W23" s="26"/>
      <c r="X23" s="15"/>
    </row>
    <row r="24" spans="1:24" x14ac:dyDescent="0.2">
      <c r="A24" s="3" t="s">
        <v>26</v>
      </c>
      <c r="B24" s="3"/>
      <c r="C24" s="4">
        <v>7030.3835616438355</v>
      </c>
      <c r="D24" s="4"/>
      <c r="E24" s="4">
        <v>15217.964383561644</v>
      </c>
      <c r="F24" s="4"/>
      <c r="G24" s="4">
        <v>7709.417307692308</v>
      </c>
      <c r="H24" s="4"/>
      <c r="I24" s="4">
        <v>6933.25</v>
      </c>
      <c r="J24" s="4"/>
      <c r="K24" s="4">
        <v>1305</v>
      </c>
      <c r="L24" s="4"/>
      <c r="M24" s="4">
        <v>143.32</v>
      </c>
      <c r="N24" s="4"/>
      <c r="O24" s="4">
        <f t="shared" si="0"/>
        <v>38339.335252897792</v>
      </c>
      <c r="P24" s="4"/>
      <c r="Q24" s="4">
        <v>145638</v>
      </c>
      <c r="R24" s="4"/>
      <c r="S24" s="33">
        <f t="shared" si="1"/>
        <v>26.32509046601697</v>
      </c>
      <c r="T24" s="15"/>
      <c r="U24" s="15"/>
      <c r="W24" s="26"/>
      <c r="X24" s="15"/>
    </row>
    <row r="25" spans="1:24" x14ac:dyDescent="0.2">
      <c r="A25" s="5" t="s">
        <v>27</v>
      </c>
      <c r="B25" s="5"/>
      <c r="C25" s="11">
        <v>194231.38904109591</v>
      </c>
      <c r="D25" s="11"/>
      <c r="E25" s="11">
        <v>451761.82465753425</v>
      </c>
      <c r="F25" s="11"/>
      <c r="G25" s="11">
        <v>207146.22692307693</v>
      </c>
      <c r="H25" s="11"/>
      <c r="I25" s="11">
        <v>116870.08333333331</v>
      </c>
      <c r="J25" s="11"/>
      <c r="K25" s="11">
        <f>SUM(K4:K24)</f>
        <v>85388</v>
      </c>
      <c r="L25" s="11"/>
      <c r="M25" s="11">
        <f t="shared" ref="M25" si="2">SUM(M4:M24)</f>
        <v>6045.2400000000007</v>
      </c>
      <c r="N25" s="11"/>
      <c r="O25" s="11">
        <f>C25+E25+G25+I25+K25+M25</f>
        <v>1061442.7639550404</v>
      </c>
      <c r="P25" s="11"/>
      <c r="Q25" s="11">
        <v>5323219</v>
      </c>
      <c r="R25" s="12"/>
      <c r="S25" s="14">
        <f t="shared" si="1"/>
        <v>19.939866534798593</v>
      </c>
      <c r="T25" s="15"/>
      <c r="U25" s="15"/>
    </row>
    <row r="26" spans="1:24" x14ac:dyDescent="0.2"/>
    <row r="27" spans="1:24" x14ac:dyDescent="0.2">
      <c r="A27" s="10" t="s">
        <v>73</v>
      </c>
    </row>
    <row r="28" spans="1:24" x14ac:dyDescent="0.2">
      <c r="A28" s="10" t="s">
        <v>37</v>
      </c>
    </row>
    <row r="29" spans="1:24" x14ac:dyDescent="0.2">
      <c r="A29" s="10" t="s">
        <v>77</v>
      </c>
    </row>
    <row r="30" spans="1:24" x14ac:dyDescent="0.2">
      <c r="A30" s="6" t="s">
        <v>75</v>
      </c>
    </row>
    <row r="31" spans="1:24" x14ac:dyDescent="0.2">
      <c r="A31" s="6" t="s">
        <v>38</v>
      </c>
    </row>
    <row r="32" spans="1:24" s="6" customFormat="1" ht="11.25" x14ac:dyDescent="0.2">
      <c r="A32" s="6" t="s">
        <v>61</v>
      </c>
    </row>
    <row r="33" spans="1:1" s="6" customFormat="1" ht="11.25" x14ac:dyDescent="0.2">
      <c r="A33" s="6" t="s">
        <v>55</v>
      </c>
    </row>
    <row r="34" spans="1:1" s="6" customFormat="1" ht="11.25" x14ac:dyDescent="0.2">
      <c r="A34" s="10" t="s">
        <v>255</v>
      </c>
    </row>
    <row r="35" spans="1:1" s="6" customFormat="1" ht="11.25" x14ac:dyDescent="0.2"/>
    <row r="36" spans="1:1" s="6" customFormat="1" ht="12.75" customHeight="1" x14ac:dyDescent="0.2"/>
  </sheetData>
  <mergeCells count="6">
    <mergeCell ref="E3:F3"/>
    <mergeCell ref="G3:H3"/>
    <mergeCell ref="I3:J3"/>
    <mergeCell ref="Q3:R3"/>
    <mergeCell ref="K3:L3"/>
    <mergeCell ref="M3:N3"/>
  </mergeCells>
  <phoneticPr fontId="0" type="noConversion"/>
  <pageMargins left="0.75" right="0.75" top="1" bottom="1" header="0.5" footer="0.5"/>
  <pageSetup paperSize="9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X36"/>
  <sheetViews>
    <sheetView showGridLines="0" workbookViewId="0">
      <selection activeCell="A4" sqref="A4:XFD24"/>
    </sheetView>
  </sheetViews>
  <sheetFormatPr defaultColWidth="0" defaultRowHeight="12.75" customHeight="1" zeroHeight="1" x14ac:dyDescent="0.2"/>
  <cols>
    <col min="1" max="1" width="9.140625" customWidth="1"/>
    <col min="2" max="2" width="11.85546875" customWidth="1"/>
    <col min="3" max="3" width="9.140625" customWidth="1"/>
    <col min="4" max="4" width="2.85546875" customWidth="1"/>
    <col min="5" max="5" width="8.85546875" customWidth="1"/>
    <col min="6" max="6" width="4" customWidth="1"/>
    <col min="7" max="7" width="7.42578125" customWidth="1"/>
    <col min="8" max="8" width="3.7109375" customWidth="1"/>
    <col min="9" max="9" width="8.28515625" customWidth="1"/>
    <col min="10" max="10" width="3.85546875" customWidth="1"/>
    <col min="11" max="11" width="7.28515625" customWidth="1"/>
    <col min="12" max="12" width="4.7109375" customWidth="1"/>
    <col min="13" max="13" width="7.28515625" customWidth="1"/>
    <col min="14" max="14" width="4.7109375" customWidth="1"/>
    <col min="15" max="15" width="8.5703125" customWidth="1"/>
    <col min="16" max="16" width="2.5703125" customWidth="1"/>
    <col min="17" max="17" width="8.7109375" customWidth="1"/>
    <col min="18" max="18" width="2.140625" customWidth="1"/>
    <col min="19" max="19" width="6.5703125" customWidth="1"/>
    <col min="20" max="20" width="9.140625" customWidth="1"/>
    <col min="21" max="24" width="0" hidden="1" customWidth="1"/>
    <col min="25" max="16384" width="9.140625" hidden="1"/>
  </cols>
  <sheetData>
    <row r="1" spans="1:24" x14ac:dyDescent="0.2">
      <c r="A1" s="1" t="s">
        <v>47</v>
      </c>
    </row>
    <row r="2" spans="1:24" x14ac:dyDescent="0.2"/>
    <row r="3" spans="1:24" ht="25.5" customHeight="1" x14ac:dyDescent="0.2">
      <c r="A3" s="31"/>
      <c r="B3" s="31"/>
      <c r="C3" s="31" t="s">
        <v>0</v>
      </c>
      <c r="D3" s="31"/>
      <c r="E3" s="47" t="s">
        <v>62</v>
      </c>
      <c r="F3" s="47"/>
      <c r="G3" s="47" t="s">
        <v>63</v>
      </c>
      <c r="H3" s="47"/>
      <c r="I3" s="47" t="s">
        <v>72</v>
      </c>
      <c r="J3" s="47"/>
      <c r="K3" s="47" t="s">
        <v>56</v>
      </c>
      <c r="L3" s="47"/>
      <c r="M3" s="47" t="s">
        <v>256</v>
      </c>
      <c r="N3" s="47"/>
      <c r="O3" s="31" t="s">
        <v>3</v>
      </c>
      <c r="P3" s="31"/>
      <c r="Q3" s="47" t="s">
        <v>4</v>
      </c>
      <c r="R3" s="47"/>
      <c r="S3" s="31" t="s">
        <v>5</v>
      </c>
    </row>
    <row r="4" spans="1:24" x14ac:dyDescent="0.2">
      <c r="A4" s="3" t="s">
        <v>6</v>
      </c>
      <c r="B4" s="3"/>
      <c r="C4" s="4">
        <v>43236.164383561641</v>
      </c>
      <c r="D4" s="4"/>
      <c r="E4" s="4">
        <v>78077.224657534243</v>
      </c>
      <c r="F4" s="4"/>
      <c r="G4" s="4">
        <v>35401.790384615386</v>
      </c>
      <c r="H4" s="4"/>
      <c r="I4" s="4">
        <v>9477.5</v>
      </c>
      <c r="J4" s="4"/>
      <c r="K4" s="4">
        <v>20527</v>
      </c>
      <c r="L4" s="4"/>
      <c r="M4" s="4">
        <v>1200.78</v>
      </c>
      <c r="N4" s="4"/>
      <c r="O4" s="4">
        <f>C4+E4+G4+I4+K4+M4</f>
        <v>187920.45942571128</v>
      </c>
      <c r="P4" s="4"/>
      <c r="Q4" s="4">
        <v>1156683</v>
      </c>
      <c r="R4" s="4"/>
      <c r="S4" s="33">
        <f>O4/Q4*100</f>
        <v>16.246496181383428</v>
      </c>
      <c r="T4" s="15"/>
      <c r="U4" s="15"/>
      <c r="W4" s="26"/>
      <c r="X4" s="15"/>
    </row>
    <row r="5" spans="1:24" x14ac:dyDescent="0.2">
      <c r="A5" s="28" t="s">
        <v>7</v>
      </c>
      <c r="B5" s="28"/>
      <c r="C5" s="29">
        <v>8419.0082191780821</v>
      </c>
      <c r="D5" s="29"/>
      <c r="E5" s="29">
        <v>12929.131506849315</v>
      </c>
      <c r="F5" s="29"/>
      <c r="G5" s="29">
        <v>6210.1423076923074</v>
      </c>
      <c r="H5" s="29"/>
      <c r="I5" s="29">
        <v>2007.25</v>
      </c>
      <c r="J5" s="29"/>
      <c r="K5" s="29">
        <v>2365</v>
      </c>
      <c r="L5" s="29"/>
      <c r="M5" s="29">
        <v>255.1</v>
      </c>
      <c r="N5" s="29"/>
      <c r="O5" s="29">
        <f t="shared" ref="O5:O24" si="0">C5+E5+G5+I5+K5+M5</f>
        <v>32185.632033719703</v>
      </c>
      <c r="P5" s="29"/>
      <c r="Q5" s="29">
        <v>183680</v>
      </c>
      <c r="R5" s="29"/>
      <c r="S5" s="34">
        <f>O5/Q5*100</f>
        <v>17.522665523584333</v>
      </c>
      <c r="T5" s="15"/>
      <c r="U5" s="15"/>
      <c r="W5" s="26"/>
      <c r="X5" s="15"/>
    </row>
    <row r="6" spans="1:24" x14ac:dyDescent="0.2">
      <c r="A6" s="3" t="s">
        <v>8</v>
      </c>
      <c r="B6" s="3"/>
      <c r="C6" s="4">
        <v>7137.7041095890409</v>
      </c>
      <c r="D6" s="4"/>
      <c r="E6" s="4">
        <v>13518.506849315068</v>
      </c>
      <c r="F6" s="4"/>
      <c r="G6" s="4">
        <v>6727.6153846153848</v>
      </c>
      <c r="H6" s="4"/>
      <c r="I6" s="4">
        <v>3494.0833333333335</v>
      </c>
      <c r="J6" s="4"/>
      <c r="K6" s="4">
        <v>2981</v>
      </c>
      <c r="L6" s="4"/>
      <c r="M6" s="4">
        <v>185.12</v>
      </c>
      <c r="N6" s="4"/>
      <c r="O6" s="4">
        <f t="shared" si="0"/>
        <v>34044.029676852828</v>
      </c>
      <c r="P6" s="4"/>
      <c r="Q6" s="4">
        <v>148981</v>
      </c>
      <c r="R6" s="4"/>
      <c r="S6" s="33">
        <f>O6/Q6*100</f>
        <v>22.851255983550136</v>
      </c>
      <c r="T6" s="15"/>
      <c r="U6" s="15"/>
      <c r="W6" s="26"/>
      <c r="X6" s="15"/>
    </row>
    <row r="7" spans="1:24" x14ac:dyDescent="0.2">
      <c r="A7" s="28" t="s">
        <v>9</v>
      </c>
      <c r="B7" s="28"/>
      <c r="C7" s="29">
        <v>10977.419178082191</v>
      </c>
      <c r="D7" s="29"/>
      <c r="E7" s="29">
        <v>20889.646575342467</v>
      </c>
      <c r="F7" s="29"/>
      <c r="G7" s="29">
        <v>11382.432692307691</v>
      </c>
      <c r="H7" s="29"/>
      <c r="I7" s="29">
        <v>5287.416666666667</v>
      </c>
      <c r="J7" s="29"/>
      <c r="K7" s="29">
        <v>4415</v>
      </c>
      <c r="L7" s="29"/>
      <c r="M7" s="29">
        <v>392.02</v>
      </c>
      <c r="N7" s="29"/>
      <c r="O7" s="29">
        <f t="shared" si="0"/>
        <v>53343.935112399005</v>
      </c>
      <c r="P7" s="29"/>
      <c r="Q7" s="29">
        <v>242924</v>
      </c>
      <c r="R7" s="29"/>
      <c r="S7" s="34">
        <f>O7/Q7*100</f>
        <v>21.95910453985568</v>
      </c>
      <c r="T7" s="15"/>
      <c r="U7" s="15"/>
      <c r="W7" s="26"/>
      <c r="X7" s="15"/>
    </row>
    <row r="8" spans="1:24" x14ac:dyDescent="0.2">
      <c r="A8" s="3" t="s">
        <v>10</v>
      </c>
      <c r="B8" s="3"/>
      <c r="C8" s="4">
        <v>6462.2465753424658</v>
      </c>
      <c r="D8" s="4"/>
      <c r="E8" s="4">
        <v>13808.109589041096</v>
      </c>
      <c r="F8" s="4"/>
      <c r="G8" s="4">
        <v>6370.3615384615387</v>
      </c>
      <c r="H8" s="4"/>
      <c r="I8" s="4">
        <v>2338.1666666666665</v>
      </c>
      <c r="J8" s="4"/>
      <c r="K8" s="4">
        <v>2590</v>
      </c>
      <c r="L8" s="4"/>
      <c r="M8" s="4">
        <v>266.29000000000002</v>
      </c>
      <c r="N8" s="4"/>
      <c r="O8" s="4">
        <f t="shared" si="0"/>
        <v>31835.174369511773</v>
      </c>
      <c r="P8" s="4"/>
      <c r="Q8" s="4">
        <v>185433</v>
      </c>
      <c r="R8" s="4"/>
      <c r="S8" s="33">
        <f t="shared" ref="S8:S25" si="1">O8/Q8*100</f>
        <v>17.168019915285722</v>
      </c>
      <c r="T8" s="15"/>
      <c r="U8" s="15"/>
      <c r="W8" s="26"/>
      <c r="X8" s="15"/>
    </row>
    <row r="9" spans="1:24" x14ac:dyDescent="0.2">
      <c r="A9" s="28" t="s">
        <v>11</v>
      </c>
      <c r="B9" s="28"/>
      <c r="C9" s="29">
        <v>3879.7068493150687</v>
      </c>
      <c r="D9" s="29"/>
      <c r="E9" s="29">
        <v>6974.7506849315068</v>
      </c>
      <c r="F9" s="29"/>
      <c r="G9" s="29">
        <v>3327.7576923076922</v>
      </c>
      <c r="H9" s="29"/>
      <c r="I9" s="29">
        <v>1472.3333333333333</v>
      </c>
      <c r="J9" s="29"/>
      <c r="K9" s="29">
        <v>1177</v>
      </c>
      <c r="L9" s="29"/>
      <c r="M9" s="29">
        <v>160.41999999999999</v>
      </c>
      <c r="N9" s="29"/>
      <c r="O9" s="29">
        <f t="shared" si="0"/>
        <v>16991.968559887602</v>
      </c>
      <c r="P9" s="29"/>
      <c r="Q9" s="29">
        <v>102365</v>
      </c>
      <c r="R9" s="29"/>
      <c r="S9" s="34">
        <f t="shared" si="1"/>
        <v>16.599392917391299</v>
      </c>
      <c r="T9" s="15"/>
      <c r="U9" s="15"/>
      <c r="W9" s="26"/>
      <c r="X9" s="15"/>
    </row>
    <row r="10" spans="1:24" x14ac:dyDescent="0.2">
      <c r="A10" s="3" t="s">
        <v>12</v>
      </c>
      <c r="B10" s="3"/>
      <c r="C10" s="4">
        <v>6276.2876712328771</v>
      </c>
      <c r="D10" s="4"/>
      <c r="E10" s="4">
        <v>11161.243835616438</v>
      </c>
      <c r="F10" s="4"/>
      <c r="G10" s="4">
        <v>5798.9307692307693</v>
      </c>
      <c r="H10" s="4"/>
      <c r="I10" s="4">
        <v>2686.5833333333335</v>
      </c>
      <c r="J10" s="4"/>
      <c r="K10" s="4">
        <v>1641</v>
      </c>
      <c r="L10" s="4"/>
      <c r="M10" s="4">
        <v>85.54</v>
      </c>
      <c r="N10" s="4"/>
      <c r="O10" s="4">
        <f t="shared" si="0"/>
        <v>27649.585609413418</v>
      </c>
      <c r="P10" s="4"/>
      <c r="Q10" s="4">
        <v>131879</v>
      </c>
      <c r="R10" s="4"/>
      <c r="S10" s="33">
        <f t="shared" si="1"/>
        <v>20.965874482983203</v>
      </c>
      <c r="T10" s="15"/>
      <c r="U10" s="15"/>
      <c r="W10" s="26"/>
      <c r="X10" s="15"/>
    </row>
    <row r="11" spans="1:24" x14ac:dyDescent="0.2">
      <c r="A11" s="28" t="s">
        <v>13</v>
      </c>
      <c r="B11" s="28"/>
      <c r="C11" s="29">
        <v>1228.1671232876713</v>
      </c>
      <c r="D11" s="29"/>
      <c r="E11" s="29">
        <v>2704.9369863013699</v>
      </c>
      <c r="F11" s="29"/>
      <c r="G11" s="29">
        <v>1657.7249999999999</v>
      </c>
      <c r="H11" s="29"/>
      <c r="I11" s="29">
        <v>713.16666666666663</v>
      </c>
      <c r="J11" s="29"/>
      <c r="K11" s="29">
        <v>460</v>
      </c>
      <c r="L11" s="29"/>
      <c r="M11" s="29">
        <v>14.66</v>
      </c>
      <c r="N11" s="29"/>
      <c r="O11" s="29">
        <f t="shared" si="0"/>
        <v>6778.6557762557086</v>
      </c>
      <c r="P11" s="29"/>
      <c r="Q11" s="29">
        <v>33326</v>
      </c>
      <c r="R11" s="29"/>
      <c r="S11" s="34">
        <f t="shared" si="1"/>
        <v>20.340442226056858</v>
      </c>
      <c r="T11" s="15"/>
      <c r="U11" s="15"/>
      <c r="W11" s="26"/>
      <c r="X11" s="15"/>
    </row>
    <row r="12" spans="1:24" x14ac:dyDescent="0.2">
      <c r="A12" s="3" t="s">
        <v>14</v>
      </c>
      <c r="B12" s="3"/>
      <c r="C12" s="4">
        <v>4012.8547945205478</v>
      </c>
      <c r="D12" s="4"/>
      <c r="E12" s="4">
        <v>7185.5753424657532</v>
      </c>
      <c r="F12" s="4"/>
      <c r="G12" s="4">
        <v>4549.1903846153846</v>
      </c>
      <c r="H12" s="4"/>
      <c r="I12" s="4">
        <v>2222.25</v>
      </c>
      <c r="J12" s="4"/>
      <c r="K12" s="4">
        <v>861</v>
      </c>
      <c r="L12" s="4"/>
      <c r="M12" s="4">
        <v>139.38999999999999</v>
      </c>
      <c r="N12" s="4"/>
      <c r="O12" s="4">
        <f t="shared" si="0"/>
        <v>18970.260521601685</v>
      </c>
      <c r="P12" s="4"/>
      <c r="Q12" s="4">
        <v>85985</v>
      </c>
      <c r="R12" s="4"/>
      <c r="S12" s="33">
        <f t="shared" si="1"/>
        <v>22.062290540910258</v>
      </c>
      <c r="T12" s="15"/>
      <c r="U12" s="15"/>
      <c r="W12" s="26"/>
      <c r="X12" s="15"/>
    </row>
    <row r="13" spans="1:24" x14ac:dyDescent="0.2">
      <c r="A13" s="28" t="s">
        <v>15</v>
      </c>
      <c r="B13" s="28"/>
      <c r="C13" s="29">
        <v>28432.054794520547</v>
      </c>
      <c r="D13" s="29"/>
      <c r="E13" s="29">
        <v>52928.487671232877</v>
      </c>
      <c r="F13" s="29"/>
      <c r="G13" s="29">
        <v>29334.55576923077</v>
      </c>
      <c r="H13" s="29"/>
      <c r="I13" s="29">
        <v>13974</v>
      </c>
      <c r="J13" s="29"/>
      <c r="K13" s="29">
        <v>13029</v>
      </c>
      <c r="L13" s="29"/>
      <c r="M13" s="29">
        <v>1765.42</v>
      </c>
      <c r="N13" s="29"/>
      <c r="O13" s="29">
        <f t="shared" si="0"/>
        <v>139463.51823498419</v>
      </c>
      <c r="P13" s="29"/>
      <c r="Q13" s="29">
        <v>682845</v>
      </c>
      <c r="R13" s="29"/>
      <c r="S13" s="34">
        <f t="shared" si="1"/>
        <v>20.423890961343233</v>
      </c>
      <c r="T13" s="15"/>
      <c r="U13" s="15"/>
      <c r="W13" s="26"/>
      <c r="X13" s="15"/>
    </row>
    <row r="14" spans="1:24" x14ac:dyDescent="0.2">
      <c r="A14" s="3" t="s">
        <v>16</v>
      </c>
      <c r="B14" s="3"/>
      <c r="C14" s="4">
        <v>6168.3095890410959</v>
      </c>
      <c r="D14" s="4"/>
      <c r="E14" s="4">
        <v>11493.712328767124</v>
      </c>
      <c r="F14" s="4"/>
      <c r="G14" s="4">
        <v>6646.4903846153848</v>
      </c>
      <c r="H14" s="4"/>
      <c r="I14" s="4">
        <v>2675.0833333333335</v>
      </c>
      <c r="J14" s="4"/>
      <c r="K14" s="4">
        <v>1664</v>
      </c>
      <c r="L14" s="4"/>
      <c r="M14" s="4">
        <v>145.26</v>
      </c>
      <c r="N14" s="4"/>
      <c r="O14" s="4">
        <f t="shared" si="0"/>
        <v>28792.855635756932</v>
      </c>
      <c r="P14" s="4"/>
      <c r="Q14" s="4">
        <v>161267</v>
      </c>
      <c r="R14" s="4"/>
      <c r="S14" s="33">
        <f t="shared" si="1"/>
        <v>17.854152204578082</v>
      </c>
      <c r="T14" s="32"/>
      <c r="U14" s="15"/>
      <c r="W14" s="26"/>
      <c r="X14" s="15"/>
    </row>
    <row r="15" spans="1:24" x14ac:dyDescent="0.2">
      <c r="A15" s="28" t="s">
        <v>17</v>
      </c>
      <c r="B15" s="28"/>
      <c r="C15" s="29">
        <v>35736.254794520552</v>
      </c>
      <c r="D15" s="29"/>
      <c r="E15" s="29">
        <v>77618.367123287666</v>
      </c>
      <c r="F15" s="29"/>
      <c r="G15" s="29">
        <v>36050.063461538462</v>
      </c>
      <c r="H15" s="29"/>
      <c r="I15" s="29">
        <v>15647.166666666666</v>
      </c>
      <c r="J15" s="29"/>
      <c r="K15" s="29">
        <v>16588</v>
      </c>
      <c r="L15" s="29"/>
      <c r="M15" s="29">
        <v>985.91</v>
      </c>
      <c r="N15" s="29"/>
      <c r="O15" s="29">
        <f t="shared" si="0"/>
        <v>182625.76204601335</v>
      </c>
      <c r="P15" s="29"/>
      <c r="Q15" s="29">
        <v>896689</v>
      </c>
      <c r="R15" s="29"/>
      <c r="S15" s="34">
        <f t="shared" si="1"/>
        <v>20.366678084153296</v>
      </c>
      <c r="T15" s="15"/>
      <c r="U15" s="15"/>
      <c r="W15" s="26"/>
      <c r="X15" s="15"/>
    </row>
    <row r="16" spans="1:24" x14ac:dyDescent="0.2">
      <c r="A16" s="3" t="s">
        <v>18</v>
      </c>
      <c r="B16" s="3"/>
      <c r="C16" s="4">
        <v>7161.8520547945209</v>
      </c>
      <c r="D16" s="4"/>
      <c r="E16" s="4">
        <v>15316.47397260274</v>
      </c>
      <c r="F16" s="4"/>
      <c r="G16" s="4">
        <v>7264.8249999999998</v>
      </c>
      <c r="H16" s="4"/>
      <c r="I16" s="4">
        <v>4867</v>
      </c>
      <c r="J16" s="4"/>
      <c r="K16" s="4">
        <v>1911</v>
      </c>
      <c r="L16" s="4"/>
      <c r="M16" s="4">
        <v>92.67</v>
      </c>
      <c r="N16" s="4"/>
      <c r="O16" s="4">
        <f t="shared" si="0"/>
        <v>36613.821027397265</v>
      </c>
      <c r="P16" s="4"/>
      <c r="Q16" s="4">
        <v>155514</v>
      </c>
      <c r="R16" s="4"/>
      <c r="S16" s="33">
        <f t="shared" si="1"/>
        <v>23.543745918307849</v>
      </c>
      <c r="T16" s="15"/>
      <c r="U16" s="15"/>
      <c r="W16" s="26"/>
      <c r="X16" s="15"/>
    </row>
    <row r="17" spans="1:24" x14ac:dyDescent="0.2">
      <c r="A17" s="28" t="s">
        <v>19</v>
      </c>
      <c r="B17" s="28"/>
      <c r="C17" s="29">
        <v>7730.7342465753427</v>
      </c>
      <c r="D17" s="29"/>
      <c r="E17" s="29">
        <v>13451.712328767124</v>
      </c>
      <c r="F17" s="29"/>
      <c r="G17" s="29">
        <v>8113.5211538461535</v>
      </c>
      <c r="H17" s="29"/>
      <c r="I17" s="29">
        <v>4234.166666666667</v>
      </c>
      <c r="J17" s="29"/>
      <c r="K17" s="29">
        <v>2528</v>
      </c>
      <c r="L17" s="29"/>
      <c r="M17" s="29">
        <v>397.21</v>
      </c>
      <c r="N17" s="29"/>
      <c r="O17" s="29">
        <f t="shared" si="0"/>
        <v>36455.344395855282</v>
      </c>
      <c r="P17" s="29"/>
      <c r="Q17" s="29">
        <v>158876</v>
      </c>
      <c r="R17" s="29"/>
      <c r="S17" s="34">
        <f t="shared" si="1"/>
        <v>22.945784382698005</v>
      </c>
      <c r="T17" s="15"/>
      <c r="U17" s="15"/>
      <c r="W17" s="26"/>
      <c r="X17" s="15"/>
    </row>
    <row r="18" spans="1:24" x14ac:dyDescent="0.2">
      <c r="A18" s="3" t="s">
        <v>20</v>
      </c>
      <c r="B18" s="3"/>
      <c r="C18" s="4">
        <v>6322.7068493150682</v>
      </c>
      <c r="D18" s="4"/>
      <c r="E18" s="4">
        <v>14476.021917808219</v>
      </c>
      <c r="F18" s="4"/>
      <c r="G18" s="4">
        <v>6416.5846153846151</v>
      </c>
      <c r="H18" s="4"/>
      <c r="I18" s="4">
        <v>3611.75</v>
      </c>
      <c r="J18" s="4"/>
      <c r="K18" s="4">
        <v>2758</v>
      </c>
      <c r="L18" s="4"/>
      <c r="M18" s="4">
        <v>377.75</v>
      </c>
      <c r="N18" s="4"/>
      <c r="O18" s="4">
        <f t="shared" si="0"/>
        <v>33962.813382507898</v>
      </c>
      <c r="P18" s="4"/>
      <c r="Q18" s="4">
        <v>150317</v>
      </c>
      <c r="R18" s="4"/>
      <c r="S18" s="33">
        <f t="shared" si="1"/>
        <v>22.594126667315006</v>
      </c>
      <c r="T18" s="15"/>
      <c r="U18" s="15"/>
      <c r="W18" s="26"/>
      <c r="X18" s="15"/>
    </row>
    <row r="19" spans="1:24" x14ac:dyDescent="0.2">
      <c r="A19" s="28" t="s">
        <v>21</v>
      </c>
      <c r="B19" s="28"/>
      <c r="C19" s="29">
        <v>7614.5753424657532</v>
      </c>
      <c r="D19" s="29"/>
      <c r="E19" s="29">
        <v>14584.331506849316</v>
      </c>
      <c r="F19" s="29"/>
      <c r="G19" s="29">
        <v>7570.5596153846154</v>
      </c>
      <c r="H19" s="29"/>
      <c r="I19" s="29">
        <v>3722</v>
      </c>
      <c r="J19" s="29"/>
      <c r="K19" s="29">
        <v>1759</v>
      </c>
      <c r="L19" s="29"/>
      <c r="M19" s="29">
        <v>221.55</v>
      </c>
      <c r="N19" s="29"/>
      <c r="O19" s="29">
        <f t="shared" si="0"/>
        <v>35472.016464699685</v>
      </c>
      <c r="P19" s="29"/>
      <c r="Q19" s="29">
        <v>155995</v>
      </c>
      <c r="R19" s="29"/>
      <c r="S19" s="34">
        <f t="shared" si="1"/>
        <v>22.739200913298301</v>
      </c>
      <c r="T19" s="15"/>
      <c r="U19" s="15"/>
      <c r="W19" s="26"/>
      <c r="X19" s="15"/>
    </row>
    <row r="20" spans="1:24" x14ac:dyDescent="0.2">
      <c r="A20" s="3" t="s">
        <v>22</v>
      </c>
      <c r="B20" s="3"/>
      <c r="C20" s="4">
        <v>7749.1726027397262</v>
      </c>
      <c r="D20" s="4"/>
      <c r="E20" s="4">
        <v>16301.405479452054</v>
      </c>
      <c r="F20" s="4"/>
      <c r="G20" s="4">
        <v>9440.3788461538461</v>
      </c>
      <c r="H20" s="4"/>
      <c r="I20" s="4">
        <v>5686.583333333333</v>
      </c>
      <c r="J20" s="4"/>
      <c r="K20" s="4">
        <v>1792</v>
      </c>
      <c r="L20" s="4"/>
      <c r="M20" s="4">
        <v>230.07</v>
      </c>
      <c r="N20" s="4"/>
      <c r="O20" s="4">
        <f t="shared" si="0"/>
        <v>41199.610261678958</v>
      </c>
      <c r="P20" s="4"/>
      <c r="Q20" s="4">
        <v>158108</v>
      </c>
      <c r="R20" s="4"/>
      <c r="S20" s="33">
        <f t="shared" si="1"/>
        <v>26.057890974320692</v>
      </c>
      <c r="T20" s="15"/>
      <c r="U20" s="15"/>
      <c r="W20" s="26"/>
      <c r="X20" s="15"/>
    </row>
    <row r="21" spans="1:24" x14ac:dyDescent="0.2">
      <c r="A21" s="28" t="s">
        <v>23</v>
      </c>
      <c r="B21" s="28"/>
      <c r="C21" s="29">
        <v>7721.1479452054791</v>
      </c>
      <c r="D21" s="29"/>
      <c r="E21" s="29">
        <v>12173.575342465754</v>
      </c>
      <c r="F21" s="29"/>
      <c r="G21" s="29">
        <v>7049.6403846153844</v>
      </c>
      <c r="H21" s="29"/>
      <c r="I21" s="29">
        <v>4281.75</v>
      </c>
      <c r="J21" s="29"/>
      <c r="K21" s="29">
        <v>1780</v>
      </c>
      <c r="L21" s="29"/>
      <c r="M21" s="29">
        <v>306.92</v>
      </c>
      <c r="N21" s="29"/>
      <c r="O21" s="29">
        <f t="shared" si="0"/>
        <v>33313.03367228662</v>
      </c>
      <c r="P21" s="29"/>
      <c r="Q21" s="29">
        <v>138639</v>
      </c>
      <c r="R21" s="29"/>
      <c r="S21" s="34">
        <f t="shared" si="1"/>
        <v>24.028616530908778</v>
      </c>
      <c r="T21" s="15"/>
      <c r="U21" s="15"/>
      <c r="W21" s="26"/>
      <c r="X21" s="15"/>
    </row>
    <row r="22" spans="1:24" x14ac:dyDescent="0.2">
      <c r="A22" s="3" t="s">
        <v>24</v>
      </c>
      <c r="B22" s="3"/>
      <c r="C22" s="4">
        <v>4861.1890410958904</v>
      </c>
      <c r="D22" s="4"/>
      <c r="E22" s="4">
        <v>6455.0520547945207</v>
      </c>
      <c r="F22" s="4"/>
      <c r="G22" s="4">
        <v>3482.1923076923076</v>
      </c>
      <c r="H22" s="4"/>
      <c r="I22" s="4">
        <v>2622</v>
      </c>
      <c r="J22" s="4"/>
      <c r="K22" s="4">
        <v>656</v>
      </c>
      <c r="L22" s="4"/>
      <c r="M22" s="4">
        <v>72.05</v>
      </c>
      <c r="N22" s="4"/>
      <c r="O22" s="4">
        <f t="shared" si="0"/>
        <v>18148.483403582719</v>
      </c>
      <c r="P22" s="4"/>
      <c r="Q22" s="4">
        <v>72504</v>
      </c>
      <c r="R22" s="4"/>
      <c r="S22" s="33">
        <f t="shared" si="1"/>
        <v>25.03100988025863</v>
      </c>
      <c r="T22" s="15"/>
      <c r="U22" s="15"/>
      <c r="W22" s="26"/>
      <c r="X22" s="15"/>
    </row>
    <row r="23" spans="1:24" x14ac:dyDescent="0.2">
      <c r="A23" s="28" t="s">
        <v>25</v>
      </c>
      <c r="B23" s="28"/>
      <c r="C23" s="29">
        <v>7541.4684931506845</v>
      </c>
      <c r="D23" s="29"/>
      <c r="E23" s="29">
        <v>15414.298630136986</v>
      </c>
      <c r="F23" s="29"/>
      <c r="G23" s="29">
        <v>6068.4750000000004</v>
      </c>
      <c r="H23" s="29"/>
      <c r="I23" s="29">
        <v>3344.4166666666665</v>
      </c>
      <c r="J23" s="29"/>
      <c r="K23" s="29">
        <v>1777</v>
      </c>
      <c r="L23" s="29"/>
      <c r="M23" s="29">
        <v>136.5</v>
      </c>
      <c r="N23" s="29"/>
      <c r="O23" s="29">
        <f t="shared" si="0"/>
        <v>34282.158789954337</v>
      </c>
      <c r="P23" s="29"/>
      <c r="Q23" s="29">
        <v>150519</v>
      </c>
      <c r="R23" s="29"/>
      <c r="S23" s="34">
        <f t="shared" si="1"/>
        <v>22.775967678468724</v>
      </c>
      <c r="T23" s="15"/>
      <c r="U23" s="15"/>
      <c r="W23" s="26"/>
      <c r="X23" s="15"/>
    </row>
    <row r="24" spans="1:24" x14ac:dyDescent="0.2">
      <c r="A24" s="3" t="s">
        <v>26</v>
      </c>
      <c r="B24" s="3"/>
      <c r="C24" s="4">
        <v>8493.9698630136991</v>
      </c>
      <c r="D24" s="4"/>
      <c r="E24" s="4">
        <v>15057.408219178082</v>
      </c>
      <c r="F24" s="4"/>
      <c r="G24" s="4">
        <v>8549.6153846153848</v>
      </c>
      <c r="H24" s="4"/>
      <c r="I24" s="4">
        <v>6244</v>
      </c>
      <c r="J24" s="4"/>
      <c r="K24" s="4">
        <v>1199</v>
      </c>
      <c r="L24" s="4"/>
      <c r="M24" s="4">
        <v>149.88999999999999</v>
      </c>
      <c r="N24" s="4"/>
      <c r="O24" s="4">
        <f t="shared" si="0"/>
        <v>39693.883466807165</v>
      </c>
      <c r="P24" s="4"/>
      <c r="Q24" s="4">
        <v>146250</v>
      </c>
      <c r="R24" s="4"/>
      <c r="S24" s="33">
        <f t="shared" si="1"/>
        <v>27.141116900380968</v>
      </c>
      <c r="T24" s="15"/>
      <c r="U24" s="15"/>
      <c r="W24" s="26"/>
      <c r="X24" s="15"/>
    </row>
    <row r="25" spans="1:24" x14ac:dyDescent="0.2">
      <c r="A25" s="5" t="s">
        <v>27</v>
      </c>
      <c r="B25" s="5"/>
      <c r="C25" s="11">
        <v>227162.99452054792</v>
      </c>
      <c r="D25" s="11"/>
      <c r="E25" s="11">
        <v>432519.97260273976</v>
      </c>
      <c r="F25" s="11"/>
      <c r="G25" s="11">
        <v>217412.84807692308</v>
      </c>
      <c r="H25" s="11"/>
      <c r="I25" s="11">
        <v>100608.66666666667</v>
      </c>
      <c r="J25" s="11"/>
      <c r="K25" s="11">
        <f>SUM(K4:K24)</f>
        <v>84458</v>
      </c>
      <c r="L25" s="11"/>
      <c r="M25" s="11">
        <f t="shared" ref="M25" si="2">SUM(M4:M24)</f>
        <v>7580.52</v>
      </c>
      <c r="N25" s="11"/>
      <c r="O25" s="11">
        <f>C25+E25+G25+I25+K25+M25</f>
        <v>1069743.0018668775</v>
      </c>
      <c r="P25" s="11"/>
      <c r="Q25" s="11">
        <v>5298779</v>
      </c>
      <c r="R25" s="12"/>
      <c r="S25" s="14">
        <f t="shared" si="1"/>
        <v>20.188481192872501</v>
      </c>
      <c r="T25" s="15"/>
      <c r="U25" s="15"/>
    </row>
    <row r="26" spans="1:24" x14ac:dyDescent="0.2"/>
    <row r="27" spans="1:24" x14ac:dyDescent="0.2">
      <c r="A27" s="10" t="s">
        <v>73</v>
      </c>
    </row>
    <row r="28" spans="1:24" x14ac:dyDescent="0.2">
      <c r="A28" s="10" t="s">
        <v>37</v>
      </c>
    </row>
    <row r="29" spans="1:24" x14ac:dyDescent="0.2">
      <c r="A29" s="10" t="s">
        <v>74</v>
      </c>
    </row>
    <row r="30" spans="1:24" x14ac:dyDescent="0.2">
      <c r="A30" s="6" t="s">
        <v>75</v>
      </c>
    </row>
    <row r="31" spans="1:24" x14ac:dyDescent="0.2">
      <c r="A31" s="6" t="s">
        <v>38</v>
      </c>
    </row>
    <row r="32" spans="1:24" s="6" customFormat="1" ht="11.25" x14ac:dyDescent="0.2">
      <c r="A32" s="6" t="s">
        <v>61</v>
      </c>
    </row>
    <row r="33" spans="1:1" s="6" customFormat="1" ht="11.25" x14ac:dyDescent="0.2">
      <c r="A33" s="6" t="s">
        <v>55</v>
      </c>
    </row>
    <row r="34" spans="1:1" s="6" customFormat="1" ht="11.25" x14ac:dyDescent="0.2">
      <c r="A34" s="10" t="s">
        <v>255</v>
      </c>
    </row>
    <row r="35" spans="1:1" s="6" customFormat="1" ht="11.25" x14ac:dyDescent="0.2"/>
    <row r="36" spans="1:1" s="6" customFormat="1" ht="12.75" customHeight="1" x14ac:dyDescent="0.2"/>
  </sheetData>
  <mergeCells count="6">
    <mergeCell ref="E3:F3"/>
    <mergeCell ref="G3:H3"/>
    <mergeCell ref="I3:J3"/>
    <mergeCell ref="Q3:R3"/>
    <mergeCell ref="K3:L3"/>
    <mergeCell ref="M3:N3"/>
  </mergeCells>
  <phoneticPr fontId="0" type="noConversion"/>
  <pageMargins left="0.75" right="0.75" top="1" bottom="1" header="0.5" footer="0.5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F6C354-1EE1-4294-A889-988720C2DD9A}">
  <dimension ref="A1:AB37"/>
  <sheetViews>
    <sheetView showGridLines="0" tabSelected="1" workbookViewId="0">
      <pane ySplit="1" topLeftCell="A2" activePane="bottomLeft" state="frozen"/>
      <selection pane="bottomLeft"/>
    </sheetView>
  </sheetViews>
  <sheetFormatPr defaultColWidth="0" defaultRowHeight="12.75" customHeight="1" zeroHeight="1" x14ac:dyDescent="0.2"/>
  <cols>
    <col min="1" max="1" width="9.140625" customWidth="1"/>
    <col min="2" max="2" width="11.85546875" customWidth="1"/>
    <col min="3" max="3" width="9.140625" customWidth="1"/>
    <col min="4" max="4" width="2.85546875" customWidth="1"/>
    <col min="5" max="5" width="8.85546875" customWidth="1"/>
    <col min="6" max="6" width="4" customWidth="1"/>
    <col min="7" max="7" width="7.5703125" customWidth="1"/>
    <col min="8" max="8" width="3.7109375" customWidth="1"/>
    <col min="9" max="9" width="8.28515625" customWidth="1"/>
    <col min="10" max="10" width="3.85546875" customWidth="1"/>
    <col min="11" max="11" width="7.28515625" customWidth="1"/>
    <col min="12" max="12" width="4.7109375" customWidth="1"/>
    <col min="13" max="13" width="7.28515625" customWidth="1"/>
    <col min="14" max="14" width="4.7109375" customWidth="1"/>
    <col min="15" max="15" width="7.7109375" customWidth="1"/>
    <col min="16" max="16" width="2.5703125" customWidth="1"/>
    <col min="17" max="17" width="8.7109375" customWidth="1"/>
    <col min="18" max="18" width="2.140625" customWidth="1"/>
    <col min="19" max="19" width="6.5703125" customWidth="1"/>
    <col min="20" max="20" width="9.140625" customWidth="1"/>
    <col min="21" max="28" width="0" hidden="1" customWidth="1"/>
    <col min="29" max="16384" width="9.140625" hidden="1"/>
  </cols>
  <sheetData>
    <row r="1" spans="1:24" x14ac:dyDescent="0.2">
      <c r="A1" s="1" t="s">
        <v>307</v>
      </c>
    </row>
    <row r="2" spans="1:24" x14ac:dyDescent="0.2"/>
    <row r="3" spans="1:24" ht="41.25" customHeight="1" x14ac:dyDescent="0.2">
      <c r="A3" s="42" t="s">
        <v>217</v>
      </c>
      <c r="B3" s="42"/>
      <c r="C3" s="42" t="s">
        <v>85</v>
      </c>
      <c r="D3" s="42"/>
      <c r="E3" s="47" t="s">
        <v>86</v>
      </c>
      <c r="F3" s="47"/>
      <c r="G3" s="47" t="s">
        <v>87</v>
      </c>
      <c r="H3" s="47"/>
      <c r="I3" s="47" t="s">
        <v>286</v>
      </c>
      <c r="J3" s="47"/>
      <c r="K3" s="47" t="s">
        <v>288</v>
      </c>
      <c r="L3" s="47"/>
      <c r="M3" s="47" t="s">
        <v>284</v>
      </c>
      <c r="N3" s="47"/>
      <c r="O3" s="42" t="s">
        <v>3</v>
      </c>
      <c r="P3" s="42"/>
      <c r="Q3" s="47" t="s">
        <v>4</v>
      </c>
      <c r="R3" s="47"/>
      <c r="S3" s="40" t="s">
        <v>5</v>
      </c>
    </row>
    <row r="4" spans="1:24" x14ac:dyDescent="0.2">
      <c r="A4" s="3" t="s">
        <v>6</v>
      </c>
      <c r="B4" s="3"/>
      <c r="C4" s="4">
        <v>31757.790410959002</v>
      </c>
      <c r="D4" s="4"/>
      <c r="E4" s="4">
        <v>36097.777808219304</v>
      </c>
      <c r="F4" s="4"/>
      <c r="G4" s="4">
        <v>28479.009615384599</v>
      </c>
      <c r="H4" s="4"/>
      <c r="I4" s="4">
        <v>39513.666666666701</v>
      </c>
      <c r="J4" s="4"/>
      <c r="K4" s="4">
        <v>15849.108383258599</v>
      </c>
      <c r="L4" s="4"/>
      <c r="M4" s="4">
        <v>2636.5725000000002</v>
      </c>
      <c r="N4" s="4"/>
      <c r="O4" s="4">
        <v>154333.92538448799</v>
      </c>
      <c r="P4" s="4"/>
      <c r="Q4" s="4">
        <v>1445862</v>
      </c>
      <c r="R4" s="4"/>
      <c r="S4" s="33">
        <v>10.6741808958592</v>
      </c>
      <c r="T4" s="15"/>
      <c r="U4" s="15"/>
      <c r="W4" s="26"/>
      <c r="X4" s="15"/>
    </row>
    <row r="5" spans="1:24" x14ac:dyDescent="0.2">
      <c r="A5" s="28" t="s">
        <v>7</v>
      </c>
      <c r="B5" s="28"/>
      <c r="C5" s="29">
        <v>5398.1363013698801</v>
      </c>
      <c r="D5" s="29"/>
      <c r="E5" s="29">
        <v>6741.2441095890599</v>
      </c>
      <c r="F5" s="29"/>
      <c r="G5" s="29">
        <v>3320.1153846153802</v>
      </c>
      <c r="H5" s="29"/>
      <c r="I5" s="29">
        <v>6041</v>
      </c>
      <c r="J5" s="29"/>
      <c r="K5" s="29">
        <v>4064.6135816640299</v>
      </c>
      <c r="L5" s="29"/>
      <c r="M5" s="29">
        <v>670.05416666666702</v>
      </c>
      <c r="N5" s="29"/>
      <c r="O5" s="29">
        <v>26235.163543905001</v>
      </c>
      <c r="P5" s="29"/>
      <c r="Q5" s="29">
        <v>228812</v>
      </c>
      <c r="R5" s="29"/>
      <c r="S5" s="34">
        <v>11.465816278825001</v>
      </c>
      <c r="T5" s="15"/>
      <c r="U5" s="15"/>
      <c r="W5" s="26"/>
      <c r="X5" s="15"/>
    </row>
    <row r="6" spans="1:24" x14ac:dyDescent="0.2">
      <c r="A6" s="3" t="s">
        <v>8</v>
      </c>
      <c r="B6" s="3"/>
      <c r="C6" s="4">
        <v>4933.5123287671404</v>
      </c>
      <c r="D6" s="4"/>
      <c r="E6" s="4">
        <v>6742.92493150686</v>
      </c>
      <c r="F6" s="4"/>
      <c r="G6" s="4">
        <v>2669.0038461538502</v>
      </c>
      <c r="H6" s="4"/>
      <c r="I6" s="4">
        <v>8749.8333333333303</v>
      </c>
      <c r="J6" s="4"/>
      <c r="K6" s="4">
        <v>3929.6995669070702</v>
      </c>
      <c r="L6" s="4"/>
      <c r="M6" s="4">
        <v>569.41499999999996</v>
      </c>
      <c r="N6" s="4"/>
      <c r="O6" s="4">
        <v>27594.3890066682</v>
      </c>
      <c r="P6" s="4"/>
      <c r="Q6" s="4">
        <v>160525</v>
      </c>
      <c r="R6" s="4"/>
      <c r="S6" s="33">
        <v>17.190088152417498</v>
      </c>
      <c r="T6" s="15"/>
      <c r="U6" s="15"/>
      <c r="W6" s="26"/>
      <c r="X6" s="15"/>
    </row>
    <row r="7" spans="1:24" x14ac:dyDescent="0.2">
      <c r="A7" s="28" t="s">
        <v>9</v>
      </c>
      <c r="B7" s="28"/>
      <c r="C7" s="29">
        <v>6707.3472602739903</v>
      </c>
      <c r="D7" s="29"/>
      <c r="E7" s="29">
        <v>10653.3263013699</v>
      </c>
      <c r="F7" s="29"/>
      <c r="G7" s="29">
        <v>3669.2153846153801</v>
      </c>
      <c r="H7" s="29"/>
      <c r="I7" s="29">
        <v>11107.583333333299</v>
      </c>
      <c r="J7" s="29"/>
      <c r="K7" s="29">
        <v>5390.8350547787804</v>
      </c>
      <c r="L7" s="29"/>
      <c r="M7" s="29">
        <v>672.67666666666696</v>
      </c>
      <c r="N7" s="29"/>
      <c r="O7" s="29">
        <v>38200.984001037999</v>
      </c>
      <c r="P7" s="29"/>
      <c r="Q7" s="29">
        <v>264003</v>
      </c>
      <c r="R7" s="29"/>
      <c r="S7" s="34">
        <v>14.4699052666212</v>
      </c>
      <c r="T7" s="15"/>
      <c r="U7" s="15"/>
      <c r="W7" s="26"/>
      <c r="X7" s="15"/>
    </row>
    <row r="8" spans="1:24" x14ac:dyDescent="0.2">
      <c r="A8" s="3" t="s">
        <v>10</v>
      </c>
      <c r="B8" s="3"/>
      <c r="C8" s="4">
        <v>5900.67671232878</v>
      </c>
      <c r="D8" s="4"/>
      <c r="E8" s="4">
        <v>8572.5821917808407</v>
      </c>
      <c r="F8" s="4"/>
      <c r="G8" s="4">
        <v>2418.5153846153798</v>
      </c>
      <c r="H8" s="4"/>
      <c r="I8" s="4">
        <v>6422.75</v>
      </c>
      <c r="J8" s="4"/>
      <c r="K8" s="4">
        <v>2797.0410413508398</v>
      </c>
      <c r="L8" s="4"/>
      <c r="M8" s="4">
        <v>629.79750000000001</v>
      </c>
      <c r="N8" s="4"/>
      <c r="O8" s="4">
        <v>26741.362830075799</v>
      </c>
      <c r="P8" s="4"/>
      <c r="Q8" s="4">
        <v>201112</v>
      </c>
      <c r="R8" s="4"/>
      <c r="S8" s="33">
        <v>13.296751476826801</v>
      </c>
      <c r="T8" s="15"/>
      <c r="U8" s="15"/>
      <c r="W8" s="26"/>
      <c r="X8" s="15"/>
    </row>
    <row r="9" spans="1:24" x14ac:dyDescent="0.2">
      <c r="A9" s="28" t="s">
        <v>11</v>
      </c>
      <c r="B9" s="28"/>
      <c r="C9" s="29">
        <v>2608.0068493150702</v>
      </c>
      <c r="D9" s="29"/>
      <c r="E9" s="29">
        <v>4526.5890410959</v>
      </c>
      <c r="F9" s="29"/>
      <c r="G9" s="29">
        <v>1502.15192307692</v>
      </c>
      <c r="H9" s="29"/>
      <c r="I9" s="29">
        <v>5259.0833333333303</v>
      </c>
      <c r="J9" s="29"/>
      <c r="K9" s="29">
        <v>1570.3330159176901</v>
      </c>
      <c r="L9" s="29"/>
      <c r="M9" s="29">
        <v>303.120833333333</v>
      </c>
      <c r="N9" s="29"/>
      <c r="O9" s="29">
        <v>15769.2849960723</v>
      </c>
      <c r="P9" s="29"/>
      <c r="Q9" s="29">
        <v>110836</v>
      </c>
      <c r="R9" s="29"/>
      <c r="S9" s="34">
        <v>14.2275839944352</v>
      </c>
      <c r="T9" s="15"/>
      <c r="U9" s="15"/>
      <c r="W9" s="26"/>
      <c r="X9" s="15"/>
    </row>
    <row r="10" spans="1:24" x14ac:dyDescent="0.2">
      <c r="A10" s="3" t="s">
        <v>12</v>
      </c>
      <c r="B10" s="3"/>
      <c r="C10" s="4">
        <v>3592.74863013699</v>
      </c>
      <c r="D10" s="4"/>
      <c r="E10" s="4">
        <v>6424.4589041095996</v>
      </c>
      <c r="F10" s="4"/>
      <c r="G10" s="4">
        <v>1749.6634615384601</v>
      </c>
      <c r="H10" s="4"/>
      <c r="I10" s="4">
        <v>5439.6666666666697</v>
      </c>
      <c r="J10" s="4"/>
      <c r="K10" s="4">
        <v>1362.3588750931301</v>
      </c>
      <c r="L10" s="4"/>
      <c r="M10" s="4">
        <v>297.28750000000002</v>
      </c>
      <c r="N10" s="4"/>
      <c r="O10" s="4">
        <v>18866.184037544899</v>
      </c>
      <c r="P10" s="4"/>
      <c r="Q10" s="4">
        <v>129872</v>
      </c>
      <c r="R10" s="4"/>
      <c r="S10" s="33">
        <v>14.526752523673199</v>
      </c>
      <c r="T10" s="15"/>
      <c r="U10" s="15"/>
      <c r="W10" s="26"/>
      <c r="X10" s="15"/>
    </row>
    <row r="11" spans="1:24" x14ac:dyDescent="0.2">
      <c r="A11" s="28" t="s">
        <v>13</v>
      </c>
      <c r="B11" s="28"/>
      <c r="C11" s="29">
        <v>771.37054794520702</v>
      </c>
      <c r="D11" s="29"/>
      <c r="E11" s="29">
        <v>1464.33205479452</v>
      </c>
      <c r="F11" s="29"/>
      <c r="G11" s="29">
        <v>434.33269230769201</v>
      </c>
      <c r="H11" s="29"/>
      <c r="I11" s="29">
        <v>828.75</v>
      </c>
      <c r="J11" s="29"/>
      <c r="K11" s="29">
        <v>493.33384386534698</v>
      </c>
      <c r="L11" s="29"/>
      <c r="M11" s="29">
        <v>64.220833333333303</v>
      </c>
      <c r="N11" s="29"/>
      <c r="O11" s="29">
        <v>4056.3399722460999</v>
      </c>
      <c r="P11" s="29"/>
      <c r="Q11" s="29">
        <v>32301</v>
      </c>
      <c r="R11" s="29"/>
      <c r="S11" s="34">
        <v>12.557939296758899</v>
      </c>
      <c r="T11" s="15"/>
      <c r="U11" s="15"/>
      <c r="W11" s="26"/>
      <c r="X11" s="15"/>
    </row>
    <row r="12" spans="1:24" x14ac:dyDescent="0.2">
      <c r="A12" s="3" t="s">
        <v>14</v>
      </c>
      <c r="B12" s="3"/>
      <c r="C12" s="4">
        <v>1916.60410958905</v>
      </c>
      <c r="D12" s="4"/>
      <c r="E12" s="4">
        <v>3681.9690410959001</v>
      </c>
      <c r="F12" s="4"/>
      <c r="G12" s="4">
        <v>1317.87884615385</v>
      </c>
      <c r="H12" s="4"/>
      <c r="I12" s="4">
        <v>4619.5833333333303</v>
      </c>
      <c r="J12" s="4"/>
      <c r="K12" s="4">
        <v>963.10436091819599</v>
      </c>
      <c r="L12" s="4"/>
      <c r="M12" s="4">
        <v>206.36666666666699</v>
      </c>
      <c r="N12" s="4"/>
      <c r="O12" s="4">
        <v>12705.506357757</v>
      </c>
      <c r="P12" s="4"/>
      <c r="Q12" s="4">
        <v>84850</v>
      </c>
      <c r="R12" s="4"/>
      <c r="S12" s="33">
        <v>14.974079384510301</v>
      </c>
      <c r="T12" s="15"/>
      <c r="U12" s="15"/>
      <c r="W12" s="26"/>
      <c r="X12" s="15"/>
    </row>
    <row r="13" spans="1:24" x14ac:dyDescent="0.2">
      <c r="A13" s="28" t="s">
        <v>15</v>
      </c>
      <c r="B13" s="28"/>
      <c r="C13" s="29">
        <v>18589.467123287701</v>
      </c>
      <c r="D13" s="29"/>
      <c r="E13" s="29">
        <v>29997.2120547946</v>
      </c>
      <c r="F13" s="29"/>
      <c r="G13" s="29">
        <v>16141.663461538499</v>
      </c>
      <c r="H13" s="29"/>
      <c r="I13" s="29">
        <v>34698.75</v>
      </c>
      <c r="J13" s="29"/>
      <c r="K13" s="29">
        <v>17536.548570926399</v>
      </c>
      <c r="L13" s="29"/>
      <c r="M13" s="29">
        <v>1913.9124999999999</v>
      </c>
      <c r="N13" s="29"/>
      <c r="O13" s="29">
        <v>118877.553710547</v>
      </c>
      <c r="P13" s="29"/>
      <c r="Q13" s="29">
        <v>793010</v>
      </c>
      <c r="R13" s="29"/>
      <c r="S13" s="34">
        <v>14.990675238716699</v>
      </c>
      <c r="T13" s="15"/>
      <c r="U13" s="15"/>
      <c r="W13" s="26"/>
      <c r="X13" s="15"/>
    </row>
    <row r="14" spans="1:24" x14ac:dyDescent="0.2">
      <c r="A14" s="3" t="s">
        <v>16</v>
      </c>
      <c r="B14" s="3"/>
      <c r="C14" s="4">
        <v>4680.2897260274103</v>
      </c>
      <c r="D14" s="4"/>
      <c r="E14" s="4">
        <v>6285.7191780822004</v>
      </c>
      <c r="F14" s="4"/>
      <c r="G14" s="4">
        <v>2802.9384615384602</v>
      </c>
      <c r="H14" s="4"/>
      <c r="I14" s="4">
        <v>5005.8333333333303</v>
      </c>
      <c r="J14" s="4"/>
      <c r="K14" s="4">
        <v>1910.80192302573</v>
      </c>
      <c r="L14" s="4"/>
      <c r="M14" s="4">
        <v>458.34249999999997</v>
      </c>
      <c r="N14" s="4"/>
      <c r="O14" s="4">
        <v>21143.925122007098</v>
      </c>
      <c r="P14" s="4"/>
      <c r="Q14" s="4">
        <v>183105</v>
      </c>
      <c r="R14" s="4"/>
      <c r="S14" s="33">
        <v>11.5474318680577</v>
      </c>
      <c r="T14" s="32"/>
      <c r="U14" s="15"/>
      <c r="W14" s="26"/>
      <c r="X14" s="15"/>
    </row>
    <row r="15" spans="1:24" x14ac:dyDescent="0.2">
      <c r="A15" s="28" t="s">
        <v>17</v>
      </c>
      <c r="B15" s="28"/>
      <c r="C15" s="29">
        <v>29732.194520548001</v>
      </c>
      <c r="D15" s="29"/>
      <c r="E15" s="29">
        <v>38884.489315068597</v>
      </c>
      <c r="F15" s="29"/>
      <c r="G15" s="29">
        <v>16634.186538461501</v>
      </c>
      <c r="H15" s="29"/>
      <c r="I15" s="29">
        <v>32532.583333333299</v>
      </c>
      <c r="J15" s="29"/>
      <c r="K15" s="29">
        <v>15341.777328989299</v>
      </c>
      <c r="L15" s="29"/>
      <c r="M15" s="29">
        <v>2351.4833333333299</v>
      </c>
      <c r="N15" s="29"/>
      <c r="O15" s="29">
        <v>135476.71436973399</v>
      </c>
      <c r="P15" s="29"/>
      <c r="Q15" s="29">
        <v>997193</v>
      </c>
      <c r="R15" s="29"/>
      <c r="S15" s="34">
        <v>13.5858067966516</v>
      </c>
      <c r="T15" s="15"/>
      <c r="U15" s="15"/>
      <c r="W15" s="26"/>
      <c r="X15" s="15"/>
    </row>
    <row r="16" spans="1:24" x14ac:dyDescent="0.2">
      <c r="A16" s="3" t="s">
        <v>18</v>
      </c>
      <c r="B16" s="3"/>
      <c r="C16" s="4">
        <v>4550.2061643835696</v>
      </c>
      <c r="D16" s="4"/>
      <c r="E16" s="4">
        <v>6906.5408219178198</v>
      </c>
      <c r="F16" s="4"/>
      <c r="G16" s="4">
        <v>2554.7288461538501</v>
      </c>
      <c r="H16" s="4"/>
      <c r="I16" s="4">
        <v>5439.1666666666697</v>
      </c>
      <c r="J16" s="4"/>
      <c r="K16" s="4">
        <v>2795.6624880842801</v>
      </c>
      <c r="L16" s="4"/>
      <c r="M16" s="4">
        <v>322.29500000000002</v>
      </c>
      <c r="N16" s="4"/>
      <c r="O16" s="4">
        <v>22568.599987206198</v>
      </c>
      <c r="P16" s="4"/>
      <c r="Q16" s="4">
        <v>153092</v>
      </c>
      <c r="R16" s="4"/>
      <c r="S16" s="33">
        <v>14.7418545627506</v>
      </c>
      <c r="T16" s="15"/>
      <c r="U16" s="15"/>
      <c r="W16" s="26"/>
      <c r="X16" s="15"/>
    </row>
    <row r="17" spans="1:24" x14ac:dyDescent="0.2">
      <c r="A17" s="28" t="s">
        <v>19</v>
      </c>
      <c r="B17" s="28"/>
      <c r="C17" s="29">
        <v>4422.88219178083</v>
      </c>
      <c r="D17" s="29"/>
      <c r="E17" s="29">
        <v>7163.2060273972702</v>
      </c>
      <c r="F17" s="29"/>
      <c r="G17" s="29">
        <v>2854.65</v>
      </c>
      <c r="H17" s="29"/>
      <c r="I17" s="29">
        <v>6895.4166666666697</v>
      </c>
      <c r="J17" s="29"/>
      <c r="K17" s="29">
        <v>2999.2575835290199</v>
      </c>
      <c r="L17" s="29"/>
      <c r="M17" s="29">
        <v>444.51</v>
      </c>
      <c r="N17" s="29"/>
      <c r="O17" s="29">
        <v>24779.9224693738</v>
      </c>
      <c r="P17" s="29"/>
      <c r="Q17" s="29">
        <v>169307</v>
      </c>
      <c r="R17" s="29"/>
      <c r="S17" s="34">
        <v>14.6360885665529</v>
      </c>
      <c r="T17" s="15"/>
      <c r="U17" s="15"/>
      <c r="W17" s="26"/>
      <c r="X17" s="15"/>
    </row>
    <row r="18" spans="1:24" x14ac:dyDescent="0.2">
      <c r="A18" s="3" t="s">
        <v>20</v>
      </c>
      <c r="B18" s="3"/>
      <c r="C18" s="4">
        <v>3872.6376712328902</v>
      </c>
      <c r="D18" s="4"/>
      <c r="E18" s="4">
        <v>6419.5783561643902</v>
      </c>
      <c r="F18" s="4"/>
      <c r="G18" s="4">
        <v>2620.6346153846098</v>
      </c>
      <c r="H18" s="4"/>
      <c r="I18" s="4">
        <v>7851.5</v>
      </c>
      <c r="J18" s="4"/>
      <c r="K18" s="4">
        <v>3042.3407321261102</v>
      </c>
      <c r="L18" s="4"/>
      <c r="M18" s="4">
        <v>489.16916666666702</v>
      </c>
      <c r="N18" s="4"/>
      <c r="O18" s="4">
        <v>24295.860541574701</v>
      </c>
      <c r="P18" s="4"/>
      <c r="Q18" s="4">
        <v>153148</v>
      </c>
      <c r="R18" s="4"/>
      <c r="S18" s="33">
        <v>15.8643015524686</v>
      </c>
      <c r="T18" s="15"/>
      <c r="U18" s="15"/>
      <c r="W18" s="26"/>
      <c r="X18" s="15"/>
    </row>
    <row r="19" spans="1:24" x14ac:dyDescent="0.2">
      <c r="A19" s="28" t="s">
        <v>21</v>
      </c>
      <c r="B19" s="28"/>
      <c r="C19" s="29">
        <v>4257.5787671233002</v>
      </c>
      <c r="D19" s="29"/>
      <c r="E19" s="29">
        <v>6397.0167123287802</v>
      </c>
      <c r="F19" s="29"/>
      <c r="G19" s="29">
        <v>2242.7288461538501</v>
      </c>
      <c r="H19" s="29"/>
      <c r="I19" s="29">
        <v>4520.8333333333303</v>
      </c>
      <c r="J19" s="29"/>
      <c r="K19" s="29">
        <v>2851.1919053179199</v>
      </c>
      <c r="L19" s="29"/>
      <c r="M19" s="29">
        <v>457.118333333333</v>
      </c>
      <c r="N19" s="29"/>
      <c r="O19" s="29">
        <v>20726.467897590501</v>
      </c>
      <c r="P19" s="29"/>
      <c r="Q19" s="29">
        <v>151266</v>
      </c>
      <c r="R19" s="29"/>
      <c r="S19" s="34">
        <v>13.7020003818376</v>
      </c>
      <c r="T19" s="15"/>
      <c r="U19" s="15"/>
      <c r="W19" s="26"/>
      <c r="X19" s="15"/>
    </row>
    <row r="20" spans="1:24" x14ac:dyDescent="0.2">
      <c r="A20" s="3" t="s">
        <v>22</v>
      </c>
      <c r="B20" s="3"/>
      <c r="C20" s="4">
        <v>4540.2315068493299</v>
      </c>
      <c r="D20" s="4"/>
      <c r="E20" s="4">
        <v>7010.6334246575498</v>
      </c>
      <c r="F20" s="4"/>
      <c r="G20" s="4">
        <v>2696.3</v>
      </c>
      <c r="H20" s="4"/>
      <c r="I20" s="4">
        <v>9553.5833333333303</v>
      </c>
      <c r="J20" s="4"/>
      <c r="K20" s="4">
        <v>2911.8121153296502</v>
      </c>
      <c r="L20" s="4"/>
      <c r="M20" s="4">
        <v>470.64499999999998</v>
      </c>
      <c r="N20" s="4"/>
      <c r="O20" s="4">
        <v>27183.2053801699</v>
      </c>
      <c r="P20" s="4"/>
      <c r="Q20" s="4">
        <v>153506</v>
      </c>
      <c r="R20" s="4"/>
      <c r="S20" s="33">
        <v>17.708236407808101</v>
      </c>
      <c r="T20" s="15"/>
      <c r="U20" s="15"/>
      <c r="W20" s="26"/>
      <c r="X20" s="15"/>
    </row>
    <row r="21" spans="1:24" x14ac:dyDescent="0.2">
      <c r="A21" s="28" t="s">
        <v>23</v>
      </c>
      <c r="B21" s="28"/>
      <c r="C21" s="29">
        <v>3533.8636986301499</v>
      </c>
      <c r="D21" s="29"/>
      <c r="E21" s="29">
        <v>6096.2498630137097</v>
      </c>
      <c r="F21" s="29"/>
      <c r="G21" s="29">
        <v>2241.56538461538</v>
      </c>
      <c r="H21" s="29"/>
      <c r="I21" s="29">
        <v>5520.25</v>
      </c>
      <c r="J21" s="29"/>
      <c r="K21" s="29">
        <v>2114.8285564063399</v>
      </c>
      <c r="L21" s="29"/>
      <c r="M21" s="29">
        <v>295.60000000000002</v>
      </c>
      <c r="N21" s="29"/>
      <c r="O21" s="29">
        <v>19802.3575026656</v>
      </c>
      <c r="P21" s="29"/>
      <c r="Q21" s="29">
        <v>129787</v>
      </c>
      <c r="R21" s="29"/>
      <c r="S21" s="34">
        <v>15.257581655069901</v>
      </c>
      <c r="T21" s="15"/>
      <c r="U21" s="15"/>
      <c r="W21" s="26"/>
      <c r="X21" s="15"/>
    </row>
    <row r="22" spans="1:24" x14ac:dyDescent="0.2">
      <c r="A22" s="3" t="s">
        <v>24</v>
      </c>
      <c r="B22" s="3"/>
      <c r="C22" s="4">
        <v>1613.26575342466</v>
      </c>
      <c r="D22" s="4"/>
      <c r="E22" s="4">
        <v>3051.9657534246599</v>
      </c>
      <c r="F22" s="4"/>
      <c r="G22" s="4">
        <v>1025.35576923077</v>
      </c>
      <c r="H22" s="4"/>
      <c r="I22" s="4">
        <v>2286.25</v>
      </c>
      <c r="J22" s="4"/>
      <c r="K22" s="4">
        <v>851.17347469555898</v>
      </c>
      <c r="L22" s="4"/>
      <c r="M22" s="4">
        <v>154.78416666666701</v>
      </c>
      <c r="N22" s="4"/>
      <c r="O22" s="4">
        <v>8982.7949174423193</v>
      </c>
      <c r="P22" s="4"/>
      <c r="Q22" s="4">
        <v>71066</v>
      </c>
      <c r="R22" s="4"/>
      <c r="S22" s="33">
        <v>12.6400738995333</v>
      </c>
      <c r="T22" s="15"/>
      <c r="U22" s="15"/>
      <c r="W22" s="26"/>
      <c r="X22" s="15"/>
    </row>
    <row r="23" spans="1:24" x14ac:dyDescent="0.2">
      <c r="A23" s="28" t="s">
        <v>25</v>
      </c>
      <c r="B23" s="28"/>
      <c r="C23" s="29">
        <v>3974.1226027397402</v>
      </c>
      <c r="D23" s="29"/>
      <c r="E23" s="29">
        <v>6617.6506849315201</v>
      </c>
      <c r="F23" s="29"/>
      <c r="G23" s="29">
        <v>1705.5865384615399</v>
      </c>
      <c r="H23" s="29"/>
      <c r="I23" s="29">
        <v>4380.6666666666697</v>
      </c>
      <c r="J23" s="29"/>
      <c r="K23" s="29">
        <v>1677.7035704320199</v>
      </c>
      <c r="L23" s="29"/>
      <c r="M23" s="29">
        <v>367.29750000000001</v>
      </c>
      <c r="N23" s="29"/>
      <c r="O23" s="29">
        <v>18723.027563231499</v>
      </c>
      <c r="P23" s="29"/>
      <c r="Q23" s="29">
        <v>154337</v>
      </c>
      <c r="R23" s="29"/>
      <c r="S23" s="34">
        <v>12.1312631211126</v>
      </c>
      <c r="T23" s="15"/>
      <c r="U23" s="15"/>
      <c r="W23" s="26"/>
      <c r="X23" s="15"/>
    </row>
    <row r="24" spans="1:24" x14ac:dyDescent="0.2">
      <c r="A24" s="3" t="s">
        <v>26</v>
      </c>
      <c r="B24" s="3"/>
      <c r="C24" s="4">
        <v>2968.01575342467</v>
      </c>
      <c r="D24" s="4"/>
      <c r="E24" s="4">
        <v>6451.2838356164502</v>
      </c>
      <c r="F24" s="4"/>
      <c r="G24" s="4">
        <v>1862.83846153846</v>
      </c>
      <c r="H24" s="4"/>
      <c r="I24" s="4">
        <v>4216.25</v>
      </c>
      <c r="J24" s="4"/>
      <c r="K24" s="4">
        <v>1297.5038942508299</v>
      </c>
      <c r="L24" s="4"/>
      <c r="M24" s="4">
        <v>278.08333333333297</v>
      </c>
      <c r="N24" s="4"/>
      <c r="O24" s="4">
        <v>17073.9752781637</v>
      </c>
      <c r="P24" s="4"/>
      <c r="Q24" s="4">
        <v>136496</v>
      </c>
      <c r="R24" s="4"/>
      <c r="S24" s="33">
        <v>12.508773354650501</v>
      </c>
      <c r="T24" s="15"/>
      <c r="U24" s="15"/>
      <c r="W24" s="26"/>
      <c r="X24" s="15"/>
    </row>
    <row r="25" spans="1:24" x14ac:dyDescent="0.2">
      <c r="A25" s="5" t="s">
        <v>27</v>
      </c>
      <c r="B25" s="5"/>
      <c r="C25" s="11">
        <v>150320.94863013699</v>
      </c>
      <c r="D25" s="11"/>
      <c r="E25" s="11">
        <v>216186.75041095901</v>
      </c>
      <c r="F25" s="11"/>
      <c r="G25" s="11">
        <v>100943.063461538</v>
      </c>
      <c r="H25" s="11"/>
      <c r="I25" s="11">
        <v>210883</v>
      </c>
      <c r="J25" s="11"/>
      <c r="K25" s="11">
        <v>91751.029866866797</v>
      </c>
      <c r="L25" s="11"/>
      <c r="M25" s="11">
        <v>14052.752500000001</v>
      </c>
      <c r="N25" s="11"/>
      <c r="O25" s="11">
        <v>784137.54486950196</v>
      </c>
      <c r="P25" s="11"/>
      <c r="Q25" s="11">
        <v>5903486</v>
      </c>
      <c r="R25" s="12"/>
      <c r="S25" s="35">
        <v>13.2826188606105</v>
      </c>
      <c r="T25" s="15"/>
      <c r="U25" s="15"/>
    </row>
    <row r="26" spans="1:24" x14ac:dyDescent="0.2">
      <c r="K26" s="13"/>
    </row>
    <row r="27" spans="1:24" x14ac:dyDescent="0.2">
      <c r="A27" s="10" t="s">
        <v>270</v>
      </c>
    </row>
    <row r="28" spans="1:24" x14ac:dyDescent="0.2">
      <c r="A28" s="10" t="s">
        <v>37</v>
      </c>
    </row>
    <row r="29" spans="1:24" x14ac:dyDescent="0.2">
      <c r="A29" s="10" t="s">
        <v>285</v>
      </c>
    </row>
    <row r="30" spans="1:24" x14ac:dyDescent="0.2">
      <c r="A30" s="10" t="s">
        <v>287</v>
      </c>
    </row>
    <row r="31" spans="1:24" x14ac:dyDescent="0.2">
      <c r="A31" s="6" t="s">
        <v>234</v>
      </c>
    </row>
    <row r="32" spans="1:24" x14ac:dyDescent="0.2">
      <c r="A32" s="6" t="s">
        <v>275</v>
      </c>
    </row>
    <row r="33" spans="1:15" x14ac:dyDescent="0.2">
      <c r="A33" s="10" t="s">
        <v>258</v>
      </c>
    </row>
    <row r="34" spans="1:15" x14ac:dyDescent="0.2"/>
    <row r="35" spans="1:15" hidden="1" x14ac:dyDescent="0.2">
      <c r="A35" s="25"/>
      <c r="C35" s="13"/>
      <c r="E35" s="13"/>
      <c r="G35" s="13"/>
      <c r="I35" s="13"/>
      <c r="K35" s="13"/>
      <c r="M35" s="13"/>
      <c r="O35" s="13"/>
    </row>
    <row r="37" spans="1:15" ht="12.75" customHeight="1" x14ac:dyDescent="0.2"/>
  </sheetData>
  <mergeCells count="6">
    <mergeCell ref="Q3:R3"/>
    <mergeCell ref="E3:F3"/>
    <mergeCell ref="G3:H3"/>
    <mergeCell ref="I3:J3"/>
    <mergeCell ref="K3:L3"/>
    <mergeCell ref="M3:N3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X36"/>
  <sheetViews>
    <sheetView showGridLines="0" workbookViewId="0">
      <selection activeCell="A4" sqref="A4:XFD24"/>
    </sheetView>
  </sheetViews>
  <sheetFormatPr defaultColWidth="0" defaultRowHeight="12.75" customHeight="1" zeroHeight="1" x14ac:dyDescent="0.2"/>
  <cols>
    <col min="1" max="1" width="9.140625" customWidth="1"/>
    <col min="2" max="2" width="11.85546875" customWidth="1"/>
    <col min="3" max="3" width="9.140625" customWidth="1"/>
    <col min="4" max="4" width="2.85546875" customWidth="1"/>
    <col min="5" max="5" width="8.85546875" customWidth="1"/>
    <col min="6" max="6" width="4" customWidth="1"/>
    <col min="7" max="7" width="7.42578125" customWidth="1"/>
    <col min="8" max="8" width="3.7109375" customWidth="1"/>
    <col min="9" max="9" width="8.28515625" customWidth="1"/>
    <col min="10" max="10" width="3.85546875" customWidth="1"/>
    <col min="11" max="11" width="7.28515625" customWidth="1"/>
    <col min="12" max="12" width="4.7109375" customWidth="1"/>
    <col min="13" max="13" width="7.28515625" customWidth="1"/>
    <col min="14" max="14" width="4.7109375" customWidth="1"/>
    <col min="15" max="15" width="8.5703125" customWidth="1"/>
    <col min="16" max="16" width="2.5703125" customWidth="1"/>
    <col min="17" max="17" width="8.7109375" customWidth="1"/>
    <col min="18" max="18" width="2.140625" customWidth="1"/>
    <col min="19" max="19" width="6.5703125" customWidth="1"/>
    <col min="20" max="20" width="9.140625" customWidth="1"/>
    <col min="21" max="24" width="0" hidden="1" customWidth="1"/>
    <col min="25" max="16384" width="9.140625" hidden="1"/>
  </cols>
  <sheetData>
    <row r="1" spans="1:24" x14ac:dyDescent="0.2">
      <c r="A1" s="1" t="s">
        <v>46</v>
      </c>
    </row>
    <row r="2" spans="1:24" x14ac:dyDescent="0.2"/>
    <row r="3" spans="1:24" ht="25.5" customHeight="1" x14ac:dyDescent="0.2">
      <c r="A3" s="31"/>
      <c r="B3" s="31"/>
      <c r="C3" s="31" t="s">
        <v>0</v>
      </c>
      <c r="D3" s="31"/>
      <c r="E3" s="47" t="s">
        <v>39</v>
      </c>
      <c r="F3" s="47"/>
      <c r="G3" s="47" t="s">
        <v>1</v>
      </c>
      <c r="H3" s="47"/>
      <c r="I3" s="47" t="s">
        <v>2</v>
      </c>
      <c r="J3" s="47"/>
      <c r="K3" s="47" t="s">
        <v>40</v>
      </c>
      <c r="L3" s="47"/>
      <c r="M3" s="47" t="s">
        <v>252</v>
      </c>
      <c r="N3" s="47"/>
      <c r="O3" s="31" t="s">
        <v>3</v>
      </c>
      <c r="P3" s="31"/>
      <c r="Q3" s="47" t="s">
        <v>4</v>
      </c>
      <c r="R3" s="47"/>
      <c r="S3" s="31" t="s">
        <v>5</v>
      </c>
    </row>
    <row r="4" spans="1:24" x14ac:dyDescent="0.2">
      <c r="A4" s="3" t="s">
        <v>6</v>
      </c>
      <c r="B4" s="3"/>
      <c r="C4" s="4">
        <v>49777.56821917808</v>
      </c>
      <c r="D4" s="4"/>
      <c r="E4" s="4">
        <v>73812.003287671236</v>
      </c>
      <c r="F4" s="4"/>
      <c r="G4" s="4">
        <v>28994.984615384616</v>
      </c>
      <c r="H4" s="4"/>
      <c r="I4" s="4">
        <v>6676.083333333333</v>
      </c>
      <c r="J4" s="4"/>
      <c r="K4" s="4">
        <v>18939</v>
      </c>
      <c r="L4" s="4"/>
      <c r="M4" s="4">
        <v>1660.8</v>
      </c>
      <c r="N4" s="4"/>
      <c r="O4" s="4">
        <f>C4+E4+G4+I4+K4+M4</f>
        <v>179860.43945556725</v>
      </c>
      <c r="P4" s="4"/>
      <c r="Q4" s="4">
        <v>1153001</v>
      </c>
      <c r="R4" s="4"/>
      <c r="S4" s="33">
        <f>O4/Q4*100</f>
        <v>15.599330742607096</v>
      </c>
      <c r="T4" s="15"/>
      <c r="U4" s="15"/>
      <c r="W4" s="26"/>
      <c r="X4" s="15"/>
    </row>
    <row r="5" spans="1:24" x14ac:dyDescent="0.2">
      <c r="A5" s="28" t="s">
        <v>7</v>
      </c>
      <c r="B5" s="28"/>
      <c r="C5" s="29">
        <v>9451.9035616438359</v>
      </c>
      <c r="D5" s="29"/>
      <c r="E5" s="29">
        <v>12350.018630136985</v>
      </c>
      <c r="F5" s="29"/>
      <c r="G5" s="29">
        <v>5186.7692307692305</v>
      </c>
      <c r="H5" s="29"/>
      <c r="I5" s="29">
        <v>1682.3333333333335</v>
      </c>
      <c r="J5" s="29"/>
      <c r="K5" s="29">
        <v>2212</v>
      </c>
      <c r="L5" s="29"/>
      <c r="M5" s="29">
        <v>236.26</v>
      </c>
      <c r="N5" s="29"/>
      <c r="O5" s="29">
        <f t="shared" ref="O5:O24" si="0">C5+E5+G5+I5+K5+M5</f>
        <v>31119.284755883382</v>
      </c>
      <c r="P5" s="29"/>
      <c r="Q5" s="29">
        <v>182848</v>
      </c>
      <c r="R5" s="29"/>
      <c r="S5" s="34">
        <f>O5/Q5*100</f>
        <v>17.019209811364291</v>
      </c>
      <c r="T5" s="15"/>
      <c r="U5" s="15"/>
      <c r="W5" s="26"/>
      <c r="X5" s="15"/>
    </row>
    <row r="6" spans="1:24" x14ac:dyDescent="0.2">
      <c r="A6" s="3" t="s">
        <v>8</v>
      </c>
      <c r="B6" s="3"/>
      <c r="C6" s="4">
        <v>7263.6032876712334</v>
      </c>
      <c r="D6" s="4"/>
      <c r="E6" s="4">
        <v>13097.812602739725</v>
      </c>
      <c r="F6" s="4"/>
      <c r="G6" s="4">
        <v>5670.4076923076927</v>
      </c>
      <c r="H6" s="4"/>
      <c r="I6" s="4">
        <v>3299.5833333333335</v>
      </c>
      <c r="J6" s="4"/>
      <c r="K6" s="4">
        <v>2830</v>
      </c>
      <c r="L6" s="4"/>
      <c r="M6" s="4">
        <v>208.34</v>
      </c>
      <c r="N6" s="4"/>
      <c r="O6" s="4">
        <f t="shared" si="0"/>
        <v>32369.746916051983</v>
      </c>
      <c r="P6" s="4"/>
      <c r="Q6" s="4">
        <v>148869</v>
      </c>
      <c r="R6" s="4"/>
      <c r="S6" s="33">
        <f>O6/Q6*100</f>
        <v>21.743779373846795</v>
      </c>
      <c r="T6" s="15"/>
      <c r="U6" s="15"/>
      <c r="W6" s="26"/>
      <c r="X6" s="15"/>
    </row>
    <row r="7" spans="1:24" x14ac:dyDescent="0.2">
      <c r="A7" s="28" t="s">
        <v>9</v>
      </c>
      <c r="B7" s="28"/>
      <c r="C7" s="29">
        <v>12733.788493150685</v>
      </c>
      <c r="D7" s="29"/>
      <c r="E7" s="29">
        <v>19790.416438356166</v>
      </c>
      <c r="F7" s="29"/>
      <c r="G7" s="29">
        <v>9635.1461538461535</v>
      </c>
      <c r="H7" s="29"/>
      <c r="I7" s="29">
        <v>4482.333333333333</v>
      </c>
      <c r="J7" s="29"/>
      <c r="K7" s="29">
        <v>4334</v>
      </c>
      <c r="L7" s="29"/>
      <c r="M7" s="29">
        <v>390.58</v>
      </c>
      <c r="N7" s="29"/>
      <c r="O7" s="29">
        <f t="shared" si="0"/>
        <v>51366.26441868634</v>
      </c>
      <c r="P7" s="29"/>
      <c r="Q7" s="29">
        <v>242613</v>
      </c>
      <c r="R7" s="29"/>
      <c r="S7" s="34">
        <f>O7/Q7*100</f>
        <v>21.172098947165381</v>
      </c>
      <c r="T7" s="15"/>
      <c r="U7" s="15"/>
      <c r="W7" s="26"/>
      <c r="X7" s="15"/>
    </row>
    <row r="8" spans="1:24" x14ac:dyDescent="0.2">
      <c r="A8" s="3" t="s">
        <v>10</v>
      </c>
      <c r="B8" s="3"/>
      <c r="C8" s="4">
        <v>7786.8</v>
      </c>
      <c r="D8" s="4"/>
      <c r="E8" s="4">
        <v>13183.647123287672</v>
      </c>
      <c r="F8" s="4"/>
      <c r="G8" s="4">
        <v>5332.1461538461535</v>
      </c>
      <c r="H8" s="4"/>
      <c r="I8" s="4">
        <v>2133.25</v>
      </c>
      <c r="J8" s="4"/>
      <c r="K8" s="4">
        <v>2458</v>
      </c>
      <c r="L8" s="4"/>
      <c r="M8" s="4">
        <v>267.55</v>
      </c>
      <c r="N8" s="4"/>
      <c r="O8" s="4">
        <f t="shared" si="0"/>
        <v>31161.393277133826</v>
      </c>
      <c r="P8" s="4"/>
      <c r="Q8" s="4">
        <v>185049</v>
      </c>
      <c r="R8" s="4"/>
      <c r="S8" s="33">
        <f t="shared" ref="S8:S25" si="1">O8/Q8*100</f>
        <v>16.839536164547674</v>
      </c>
      <c r="T8" s="15"/>
      <c r="U8" s="15"/>
      <c r="W8" s="26"/>
      <c r="X8" s="15"/>
    </row>
    <row r="9" spans="1:24" x14ac:dyDescent="0.2">
      <c r="A9" s="28" t="s">
        <v>11</v>
      </c>
      <c r="B9" s="28"/>
      <c r="C9" s="29">
        <v>4296.269589041096</v>
      </c>
      <c r="D9" s="29"/>
      <c r="E9" s="29">
        <v>6497.8750684931501</v>
      </c>
      <c r="F9" s="29"/>
      <c r="G9" s="29">
        <v>2871.3884615384613</v>
      </c>
      <c r="H9" s="29"/>
      <c r="I9" s="29">
        <v>1302.25</v>
      </c>
      <c r="J9" s="29"/>
      <c r="K9" s="29">
        <v>1095</v>
      </c>
      <c r="L9" s="29"/>
      <c r="M9" s="29">
        <v>137.87</v>
      </c>
      <c r="N9" s="29"/>
      <c r="O9" s="29">
        <f t="shared" si="0"/>
        <v>16200.653119072707</v>
      </c>
      <c r="P9" s="29"/>
      <c r="Q9" s="29">
        <v>101918</v>
      </c>
      <c r="R9" s="29"/>
      <c r="S9" s="34">
        <f t="shared" si="1"/>
        <v>15.895772208120947</v>
      </c>
      <c r="T9" s="15"/>
      <c r="U9" s="15"/>
      <c r="W9" s="26"/>
      <c r="X9" s="15"/>
    </row>
    <row r="10" spans="1:24" x14ac:dyDescent="0.2">
      <c r="A10" s="3" t="s">
        <v>12</v>
      </c>
      <c r="B10" s="3"/>
      <c r="C10" s="4">
        <v>7131.8169863013691</v>
      </c>
      <c r="D10" s="4"/>
      <c r="E10" s="4">
        <v>10443.264657534246</v>
      </c>
      <c r="F10" s="4"/>
      <c r="G10" s="4">
        <v>5062.4115384615388</v>
      </c>
      <c r="H10" s="4"/>
      <c r="I10" s="4">
        <v>2555.333333333333</v>
      </c>
      <c r="J10" s="4"/>
      <c r="K10" s="4">
        <v>1589</v>
      </c>
      <c r="L10" s="4"/>
      <c r="M10" s="4">
        <v>60.44</v>
      </c>
      <c r="N10" s="4"/>
      <c r="O10" s="4">
        <f t="shared" si="0"/>
        <v>26842.266515630487</v>
      </c>
      <c r="P10" s="4"/>
      <c r="Q10" s="4">
        <v>132081</v>
      </c>
      <c r="R10" s="4"/>
      <c r="S10" s="33">
        <f t="shared" si="1"/>
        <v>20.322579716712085</v>
      </c>
      <c r="T10" s="15"/>
      <c r="U10" s="15"/>
      <c r="W10" s="26"/>
      <c r="X10" s="15"/>
    </row>
    <row r="11" spans="1:24" x14ac:dyDescent="0.2">
      <c r="A11" s="28" t="s">
        <v>13</v>
      </c>
      <c r="B11" s="28"/>
      <c r="C11" s="29">
        <v>1418.0350684931507</v>
      </c>
      <c r="D11" s="29"/>
      <c r="E11" s="29">
        <v>2558.2093150684932</v>
      </c>
      <c r="F11" s="29"/>
      <c r="G11" s="29">
        <v>1478.7269230769232</v>
      </c>
      <c r="H11" s="29"/>
      <c r="I11" s="29">
        <v>629.08333333333326</v>
      </c>
      <c r="J11" s="29"/>
      <c r="K11" s="29">
        <v>420</v>
      </c>
      <c r="L11" s="29"/>
      <c r="M11" s="29">
        <v>5.94</v>
      </c>
      <c r="N11" s="29"/>
      <c r="O11" s="29">
        <f t="shared" si="0"/>
        <v>6509.9946399719001</v>
      </c>
      <c r="P11" s="29"/>
      <c r="Q11" s="29">
        <v>33139</v>
      </c>
      <c r="R11" s="29"/>
      <c r="S11" s="34">
        <f t="shared" si="1"/>
        <v>19.644511421503065</v>
      </c>
      <c r="T11" s="15"/>
      <c r="U11" s="15"/>
      <c r="W11" s="26"/>
      <c r="X11" s="15"/>
    </row>
    <row r="12" spans="1:24" x14ac:dyDescent="0.2">
      <c r="A12" s="3" t="s">
        <v>14</v>
      </c>
      <c r="B12" s="3"/>
      <c r="C12" s="4">
        <v>4750.8328767123285</v>
      </c>
      <c r="D12" s="4"/>
      <c r="E12" s="4">
        <v>6824.5315068493155</v>
      </c>
      <c r="F12" s="4"/>
      <c r="G12" s="4">
        <v>4277.9384615384615</v>
      </c>
      <c r="H12" s="4"/>
      <c r="I12" s="4">
        <v>1952.1666666666665</v>
      </c>
      <c r="J12" s="4"/>
      <c r="K12" s="4">
        <v>921</v>
      </c>
      <c r="L12" s="4"/>
      <c r="M12" s="4">
        <v>69.83</v>
      </c>
      <c r="N12" s="4"/>
      <c r="O12" s="4">
        <f t="shared" si="0"/>
        <v>18796.299511766774</v>
      </c>
      <c r="P12" s="4"/>
      <c r="Q12" s="4">
        <v>85923</v>
      </c>
      <c r="R12" s="4"/>
      <c r="S12" s="33">
        <f t="shared" si="1"/>
        <v>21.875748649100675</v>
      </c>
      <c r="T12" s="15"/>
      <c r="U12" s="15"/>
      <c r="W12" s="26"/>
      <c r="X12" s="15"/>
    </row>
    <row r="13" spans="1:24" x14ac:dyDescent="0.2">
      <c r="A13" s="28" t="s">
        <v>15</v>
      </c>
      <c r="B13" s="28"/>
      <c r="C13" s="29">
        <v>31404.884383561646</v>
      </c>
      <c r="D13" s="29"/>
      <c r="E13" s="29">
        <v>50056.543561643834</v>
      </c>
      <c r="F13" s="29"/>
      <c r="G13" s="29">
        <v>26590.707692307693</v>
      </c>
      <c r="H13" s="29"/>
      <c r="I13" s="29">
        <v>12054.166666666666</v>
      </c>
      <c r="J13" s="29"/>
      <c r="K13" s="29">
        <v>13006</v>
      </c>
      <c r="L13" s="29"/>
      <c r="M13" s="29">
        <v>1948</v>
      </c>
      <c r="N13" s="29"/>
      <c r="O13" s="29">
        <f t="shared" si="0"/>
        <v>135060.30230417984</v>
      </c>
      <c r="P13" s="29"/>
      <c r="Q13" s="29">
        <v>677552</v>
      </c>
      <c r="R13" s="29"/>
      <c r="S13" s="34">
        <f t="shared" si="1"/>
        <v>19.933570014431343</v>
      </c>
      <c r="T13" s="15"/>
      <c r="U13" s="15"/>
      <c r="W13" s="26"/>
      <c r="X13" s="15"/>
    </row>
    <row r="14" spans="1:24" x14ac:dyDescent="0.2">
      <c r="A14" s="3" t="s">
        <v>16</v>
      </c>
      <c r="B14" s="3"/>
      <c r="C14" s="4">
        <v>6670.2608219178092</v>
      </c>
      <c r="D14" s="4"/>
      <c r="E14" s="4">
        <v>10967.385205479452</v>
      </c>
      <c r="F14" s="4"/>
      <c r="G14" s="4">
        <v>5904.2423076923078</v>
      </c>
      <c r="H14" s="4"/>
      <c r="I14" s="4">
        <v>2602.9166666666665</v>
      </c>
      <c r="J14" s="4"/>
      <c r="K14" s="4">
        <v>1685</v>
      </c>
      <c r="L14" s="4"/>
      <c r="M14" s="4">
        <v>157.34</v>
      </c>
      <c r="N14" s="4"/>
      <c r="O14" s="4">
        <f t="shared" si="0"/>
        <v>27987.145001756238</v>
      </c>
      <c r="P14" s="4"/>
      <c r="Q14" s="4">
        <v>160007</v>
      </c>
      <c r="R14" s="4"/>
      <c r="S14" s="33">
        <f t="shared" si="1"/>
        <v>17.491200386080756</v>
      </c>
      <c r="T14" s="32"/>
      <c r="U14" s="15"/>
      <c r="W14" s="26"/>
      <c r="X14" s="15"/>
    </row>
    <row r="15" spans="1:24" x14ac:dyDescent="0.2">
      <c r="A15" s="28" t="s">
        <v>17</v>
      </c>
      <c r="B15" s="28"/>
      <c r="C15" s="29">
        <v>41924.909589041097</v>
      </c>
      <c r="D15" s="29"/>
      <c r="E15" s="29">
        <v>71109.031232876703</v>
      </c>
      <c r="F15" s="29"/>
      <c r="G15" s="29">
        <v>31839.553846153845</v>
      </c>
      <c r="H15" s="29"/>
      <c r="I15" s="29">
        <v>13366.75</v>
      </c>
      <c r="J15" s="29"/>
      <c r="K15" s="29">
        <v>16313</v>
      </c>
      <c r="L15" s="29"/>
      <c r="M15" s="29">
        <v>1174.7</v>
      </c>
      <c r="N15" s="29"/>
      <c r="O15" s="29">
        <f t="shared" si="0"/>
        <v>175727.94466807166</v>
      </c>
      <c r="P15" s="29"/>
      <c r="Q15" s="29">
        <v>892148</v>
      </c>
      <c r="R15" s="29"/>
      <c r="S15" s="34">
        <f t="shared" si="1"/>
        <v>19.697174086370385</v>
      </c>
      <c r="T15" s="15"/>
      <c r="U15" s="15"/>
      <c r="W15" s="26"/>
      <c r="X15" s="15"/>
    </row>
    <row r="16" spans="1:24" x14ac:dyDescent="0.2">
      <c r="A16" s="3" t="s">
        <v>18</v>
      </c>
      <c r="B16" s="3"/>
      <c r="C16" s="4">
        <v>8640.1512328767112</v>
      </c>
      <c r="D16" s="4"/>
      <c r="E16" s="4">
        <v>14090.376986301369</v>
      </c>
      <c r="F16" s="4"/>
      <c r="G16" s="4">
        <v>6516</v>
      </c>
      <c r="H16" s="4"/>
      <c r="I16" s="4">
        <v>4800.25</v>
      </c>
      <c r="J16" s="4"/>
      <c r="K16" s="4">
        <v>2069</v>
      </c>
      <c r="L16" s="4"/>
      <c r="M16" s="4">
        <v>105.96</v>
      </c>
      <c r="N16" s="4"/>
      <c r="O16" s="4">
        <f t="shared" si="0"/>
        <v>36221.738219178078</v>
      </c>
      <c r="P16" s="4"/>
      <c r="Q16" s="4">
        <v>155613</v>
      </c>
      <c r="R16" s="4"/>
      <c r="S16" s="33">
        <f t="shared" si="1"/>
        <v>23.276807348472222</v>
      </c>
      <c r="T16" s="15"/>
      <c r="U16" s="15"/>
      <c r="W16" s="26"/>
      <c r="X16" s="15"/>
    </row>
    <row r="17" spans="1:24" x14ac:dyDescent="0.2">
      <c r="A17" s="28" t="s">
        <v>19</v>
      </c>
      <c r="B17" s="28"/>
      <c r="C17" s="29">
        <v>8451.1035616438367</v>
      </c>
      <c r="D17" s="29"/>
      <c r="E17" s="29">
        <v>12729.297534246574</v>
      </c>
      <c r="F17" s="29"/>
      <c r="G17" s="29">
        <v>6704.6076923076926</v>
      </c>
      <c r="H17" s="29"/>
      <c r="I17" s="29">
        <v>3704.083333333333</v>
      </c>
      <c r="J17" s="29"/>
      <c r="K17" s="29">
        <v>2667</v>
      </c>
      <c r="L17" s="29"/>
      <c r="M17" s="29">
        <v>345.03</v>
      </c>
      <c r="N17" s="29"/>
      <c r="O17" s="29">
        <f t="shared" si="0"/>
        <v>34601.122121531429</v>
      </c>
      <c r="P17" s="29"/>
      <c r="Q17" s="29">
        <v>158763</v>
      </c>
      <c r="R17" s="29"/>
      <c r="S17" s="34">
        <f t="shared" si="1"/>
        <v>21.794197717057141</v>
      </c>
      <c r="T17" s="15"/>
      <c r="U17" s="15"/>
      <c r="W17" s="26"/>
      <c r="X17" s="15"/>
    </row>
    <row r="18" spans="1:24" x14ac:dyDescent="0.2">
      <c r="A18" s="3" t="s">
        <v>20</v>
      </c>
      <c r="B18" s="3"/>
      <c r="C18" s="4">
        <v>6983.4969863013712</v>
      </c>
      <c r="D18" s="4"/>
      <c r="E18" s="4">
        <v>13918.33315068493</v>
      </c>
      <c r="F18" s="4"/>
      <c r="G18" s="4">
        <v>5767.3807692307691</v>
      </c>
      <c r="H18" s="4"/>
      <c r="I18" s="4">
        <v>3274.9166666666665</v>
      </c>
      <c r="J18" s="4"/>
      <c r="K18" s="4">
        <v>2606</v>
      </c>
      <c r="L18" s="4"/>
      <c r="M18" s="4">
        <v>381.94</v>
      </c>
      <c r="N18" s="4"/>
      <c r="O18" s="4">
        <f t="shared" si="0"/>
        <v>32932.067572883738</v>
      </c>
      <c r="P18" s="4"/>
      <c r="Q18" s="4">
        <v>150024</v>
      </c>
      <c r="R18" s="4"/>
      <c r="S18" s="33">
        <f t="shared" si="1"/>
        <v>21.951199523332093</v>
      </c>
      <c r="T18" s="15"/>
      <c r="U18" s="15"/>
      <c r="W18" s="26"/>
      <c r="X18" s="15"/>
    </row>
    <row r="19" spans="1:24" x14ac:dyDescent="0.2">
      <c r="A19" s="28" t="s">
        <v>21</v>
      </c>
      <c r="B19" s="28"/>
      <c r="C19" s="29">
        <v>8613.9189041095888</v>
      </c>
      <c r="D19" s="29"/>
      <c r="E19" s="29">
        <v>14157.080547945206</v>
      </c>
      <c r="F19" s="29"/>
      <c r="G19" s="29">
        <v>6645.6923076923076</v>
      </c>
      <c r="H19" s="29"/>
      <c r="I19" s="29">
        <v>3762.3333333333335</v>
      </c>
      <c r="J19" s="29"/>
      <c r="K19" s="29">
        <v>1606</v>
      </c>
      <c r="L19" s="29"/>
      <c r="M19" s="29">
        <v>182.14</v>
      </c>
      <c r="N19" s="29"/>
      <c r="O19" s="29">
        <f t="shared" si="0"/>
        <v>34967.165093080439</v>
      </c>
      <c r="P19" s="29"/>
      <c r="Q19" s="29">
        <v>156286</v>
      </c>
      <c r="R19" s="29"/>
      <c r="S19" s="34">
        <f t="shared" si="1"/>
        <v>22.373830728971527</v>
      </c>
      <c r="T19" s="15"/>
      <c r="U19" s="15"/>
      <c r="W19" s="26"/>
      <c r="X19" s="15"/>
    </row>
    <row r="20" spans="1:24" x14ac:dyDescent="0.2">
      <c r="A20" s="3" t="s">
        <v>22</v>
      </c>
      <c r="B20" s="3"/>
      <c r="C20" s="4">
        <v>9238.4153424657543</v>
      </c>
      <c r="D20" s="4"/>
      <c r="E20" s="4">
        <v>14957.345753424657</v>
      </c>
      <c r="F20" s="4"/>
      <c r="G20" s="4">
        <v>9115.5961538461543</v>
      </c>
      <c r="H20" s="4"/>
      <c r="I20" s="4">
        <v>4738.166666666667</v>
      </c>
      <c r="J20" s="4"/>
      <c r="K20" s="4">
        <v>1681</v>
      </c>
      <c r="L20" s="4"/>
      <c r="M20" s="4">
        <v>240.22</v>
      </c>
      <c r="N20" s="4"/>
      <c r="O20" s="4">
        <f t="shared" si="0"/>
        <v>39970.743916403233</v>
      </c>
      <c r="P20" s="4"/>
      <c r="Q20" s="4">
        <v>158293</v>
      </c>
      <c r="R20" s="4"/>
      <c r="S20" s="33">
        <f t="shared" si="1"/>
        <v>25.251112756978028</v>
      </c>
      <c r="T20" s="15"/>
      <c r="U20" s="15"/>
      <c r="W20" s="26"/>
      <c r="X20" s="15"/>
    </row>
    <row r="21" spans="1:24" x14ac:dyDescent="0.2">
      <c r="A21" s="28" t="s">
        <v>23</v>
      </c>
      <c r="B21" s="28"/>
      <c r="C21" s="29">
        <v>8499.4454794520552</v>
      </c>
      <c r="D21" s="29"/>
      <c r="E21" s="29">
        <v>11645.697534246574</v>
      </c>
      <c r="F21" s="29"/>
      <c r="G21" s="29">
        <v>6386.45</v>
      </c>
      <c r="H21" s="29"/>
      <c r="I21" s="29">
        <v>3718</v>
      </c>
      <c r="J21" s="29"/>
      <c r="K21" s="29">
        <v>1720</v>
      </c>
      <c r="L21" s="29"/>
      <c r="M21" s="29">
        <v>222.39</v>
      </c>
      <c r="N21" s="29"/>
      <c r="O21" s="29">
        <f t="shared" si="0"/>
        <v>32191.983013698631</v>
      </c>
      <c r="P21" s="29"/>
      <c r="Q21" s="29">
        <v>138976</v>
      </c>
      <c r="R21" s="29"/>
      <c r="S21" s="34">
        <f t="shared" si="1"/>
        <v>23.163699497538161</v>
      </c>
      <c r="T21" s="15"/>
      <c r="U21" s="15"/>
      <c r="W21" s="26"/>
      <c r="X21" s="15"/>
    </row>
    <row r="22" spans="1:24" x14ac:dyDescent="0.2">
      <c r="A22" s="3" t="s">
        <v>24</v>
      </c>
      <c r="B22" s="3"/>
      <c r="C22" s="4">
        <v>5308.0241095890415</v>
      </c>
      <c r="D22" s="4"/>
      <c r="E22" s="4">
        <v>6422.2356164383564</v>
      </c>
      <c r="F22" s="4"/>
      <c r="G22" s="4">
        <v>3351.8884615384613</v>
      </c>
      <c r="H22" s="4"/>
      <c r="I22" s="4">
        <v>2314.833333333333</v>
      </c>
      <c r="J22" s="4"/>
      <c r="K22" s="4">
        <v>662</v>
      </c>
      <c r="L22" s="4"/>
      <c r="M22" s="4">
        <v>51.22</v>
      </c>
      <c r="N22" s="4"/>
      <c r="O22" s="4">
        <f t="shared" si="0"/>
        <v>18110.201520899194</v>
      </c>
      <c r="P22" s="4"/>
      <c r="Q22" s="4">
        <v>72597</v>
      </c>
      <c r="R22" s="4"/>
      <c r="S22" s="33">
        <f t="shared" si="1"/>
        <v>24.946211993469696</v>
      </c>
      <c r="T22" s="15"/>
      <c r="U22" s="15"/>
      <c r="W22" s="26"/>
      <c r="X22" s="15"/>
    </row>
    <row r="23" spans="1:24" x14ac:dyDescent="0.2">
      <c r="A23" s="28" t="s">
        <v>25</v>
      </c>
      <c r="B23" s="28"/>
      <c r="C23" s="29">
        <v>9709.7030136986286</v>
      </c>
      <c r="D23" s="29"/>
      <c r="E23" s="29">
        <v>14187.478356164382</v>
      </c>
      <c r="F23" s="29"/>
      <c r="G23" s="29">
        <v>5302.376923076923</v>
      </c>
      <c r="H23" s="29"/>
      <c r="I23" s="29">
        <v>2928.8333333333335</v>
      </c>
      <c r="J23" s="29"/>
      <c r="K23" s="29">
        <v>1702</v>
      </c>
      <c r="L23" s="29"/>
      <c r="M23" s="29">
        <v>102.28</v>
      </c>
      <c r="N23" s="29"/>
      <c r="O23" s="29">
        <f t="shared" si="0"/>
        <v>33932.671626273266</v>
      </c>
      <c r="P23" s="29"/>
      <c r="Q23" s="29">
        <v>149715</v>
      </c>
      <c r="R23" s="29"/>
      <c r="S23" s="34">
        <f t="shared" si="1"/>
        <v>22.664844288330006</v>
      </c>
      <c r="T23" s="15"/>
      <c r="U23" s="15"/>
      <c r="W23" s="26"/>
      <c r="X23" s="15"/>
    </row>
    <row r="24" spans="1:24" x14ac:dyDescent="0.2">
      <c r="A24" s="3" t="s">
        <v>26</v>
      </c>
      <c r="B24" s="3"/>
      <c r="C24" s="4">
        <v>9424.1030136986301</v>
      </c>
      <c r="D24" s="4"/>
      <c r="E24" s="4">
        <v>14910.96</v>
      </c>
      <c r="F24" s="4"/>
      <c r="G24" s="4">
        <v>8014.1461538461535</v>
      </c>
      <c r="H24" s="4"/>
      <c r="I24" s="4">
        <v>5956.5</v>
      </c>
      <c r="J24" s="4"/>
      <c r="K24" s="4">
        <v>1022</v>
      </c>
      <c r="L24" s="4"/>
      <c r="M24" s="4">
        <v>103.96</v>
      </c>
      <c r="N24" s="4"/>
      <c r="O24" s="4">
        <f t="shared" si="0"/>
        <v>39431.66916754478</v>
      </c>
      <c r="P24" s="4"/>
      <c r="Q24" s="4">
        <v>146711</v>
      </c>
      <c r="R24" s="4"/>
      <c r="S24" s="33">
        <f t="shared" si="1"/>
        <v>26.877104762113802</v>
      </c>
      <c r="T24" s="15"/>
      <c r="U24" s="15"/>
      <c r="W24" s="26"/>
      <c r="X24" s="15"/>
    </row>
    <row r="25" spans="1:24" x14ac:dyDescent="0.2">
      <c r="A25" s="5" t="s">
        <v>27</v>
      </c>
      <c r="B25" s="5"/>
      <c r="C25" s="11">
        <v>259479.03452054795</v>
      </c>
      <c r="D25" s="11"/>
      <c r="E25" s="11">
        <v>407709.54410958913</v>
      </c>
      <c r="F25" s="11"/>
      <c r="G25" s="11">
        <v>190648.56153846157</v>
      </c>
      <c r="H25" s="11"/>
      <c r="I25" s="11">
        <v>87934.166666666657</v>
      </c>
      <c r="J25" s="11"/>
      <c r="K25" s="11">
        <f>SUM(K4:K24)</f>
        <v>81537</v>
      </c>
      <c r="L25" s="11"/>
      <c r="M25" s="11">
        <f t="shared" ref="M25" si="2">SUM(M4:M24)</f>
        <v>8052.7900000000009</v>
      </c>
      <c r="N25" s="11"/>
      <c r="O25" s="11">
        <f>C25+E25+G25+I25+K25+M25</f>
        <v>1035361.0968352653</v>
      </c>
      <c r="P25" s="11"/>
      <c r="Q25" s="11">
        <v>5282126</v>
      </c>
      <c r="R25" s="12"/>
      <c r="S25" s="14">
        <f t="shared" si="1"/>
        <v>19.601219221867584</v>
      </c>
      <c r="T25" s="15"/>
      <c r="U25" s="15"/>
    </row>
    <row r="26" spans="1:24" x14ac:dyDescent="0.2"/>
    <row r="27" spans="1:24" x14ac:dyDescent="0.2">
      <c r="A27" s="10" t="s">
        <v>68</v>
      </c>
    </row>
    <row r="28" spans="1:24" x14ac:dyDescent="0.2">
      <c r="A28" s="10" t="s">
        <v>69</v>
      </c>
    </row>
    <row r="29" spans="1:24" x14ac:dyDescent="0.2">
      <c r="A29" s="10" t="s">
        <v>37</v>
      </c>
    </row>
    <row r="30" spans="1:24" x14ac:dyDescent="0.2">
      <c r="A30" s="6" t="s">
        <v>70</v>
      </c>
    </row>
    <row r="31" spans="1:24" x14ac:dyDescent="0.2">
      <c r="A31" s="6" t="s">
        <v>71</v>
      </c>
    </row>
    <row r="32" spans="1:24" s="6" customFormat="1" ht="11.25" x14ac:dyDescent="0.2">
      <c r="A32" s="6" t="s">
        <v>38</v>
      </c>
    </row>
    <row r="33" spans="1:1" s="6" customFormat="1" ht="11.25" x14ac:dyDescent="0.2">
      <c r="A33" s="6" t="s">
        <v>54</v>
      </c>
    </row>
    <row r="34" spans="1:1" s="6" customFormat="1" ht="11.25" x14ac:dyDescent="0.2">
      <c r="A34" s="6" t="s">
        <v>55</v>
      </c>
    </row>
    <row r="35" spans="1:1" s="6" customFormat="1" ht="12" customHeight="1" x14ac:dyDescent="0.2">
      <c r="A35" s="6" t="s">
        <v>253</v>
      </c>
    </row>
    <row r="36" spans="1:1" s="6" customFormat="1" ht="12.75" customHeight="1" x14ac:dyDescent="0.2"/>
  </sheetData>
  <mergeCells count="6">
    <mergeCell ref="E3:F3"/>
    <mergeCell ref="G3:H3"/>
    <mergeCell ref="I3:J3"/>
    <mergeCell ref="Q3:R3"/>
    <mergeCell ref="K3:L3"/>
    <mergeCell ref="M3:N3"/>
  </mergeCells>
  <phoneticPr fontId="0" type="noConversion"/>
  <pageMargins left="0.75" right="0.75" top="1" bottom="1" header="0.5" footer="0.5"/>
  <pageSetup paperSize="9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X36"/>
  <sheetViews>
    <sheetView showGridLines="0" workbookViewId="0">
      <selection activeCell="A4" sqref="A4:XFD24"/>
    </sheetView>
  </sheetViews>
  <sheetFormatPr defaultColWidth="0" defaultRowHeight="12.75" customHeight="1" zeroHeight="1" x14ac:dyDescent="0.2"/>
  <cols>
    <col min="1" max="1" width="9.140625" customWidth="1"/>
    <col min="2" max="2" width="11.85546875" customWidth="1"/>
    <col min="3" max="3" width="9.140625" customWidth="1"/>
    <col min="4" max="4" width="2.85546875" customWidth="1"/>
    <col min="5" max="5" width="8.85546875" customWidth="1"/>
    <col min="6" max="6" width="4" customWidth="1"/>
    <col min="7" max="7" width="7.42578125" customWidth="1"/>
    <col min="8" max="8" width="3.7109375" customWidth="1"/>
    <col min="9" max="9" width="8.28515625" customWidth="1"/>
    <col min="10" max="10" width="3.85546875" customWidth="1"/>
    <col min="11" max="11" width="7.28515625" customWidth="1"/>
    <col min="12" max="12" width="4.7109375" customWidth="1"/>
    <col min="13" max="13" width="7.28515625" customWidth="1"/>
    <col min="14" max="14" width="4.7109375" customWidth="1"/>
    <col min="15" max="15" width="8.5703125" customWidth="1"/>
    <col min="16" max="16" width="2.5703125" customWidth="1"/>
    <col min="17" max="17" width="8.7109375" customWidth="1"/>
    <col min="18" max="18" width="2.140625" customWidth="1"/>
    <col min="19" max="19" width="6.5703125" customWidth="1"/>
    <col min="20" max="20" width="9.140625" customWidth="1"/>
    <col min="21" max="24" width="0" hidden="1" customWidth="1"/>
    <col min="25" max="16384" width="9.140625" hidden="1"/>
  </cols>
  <sheetData>
    <row r="1" spans="1:24" x14ac:dyDescent="0.2">
      <c r="A1" s="1" t="s">
        <v>45</v>
      </c>
    </row>
    <row r="2" spans="1:24" x14ac:dyDescent="0.2"/>
    <row r="3" spans="1:24" ht="25.5" customHeight="1" x14ac:dyDescent="0.2">
      <c r="A3" s="31"/>
      <c r="B3" s="31"/>
      <c r="C3" s="31" t="s">
        <v>36</v>
      </c>
      <c r="D3" s="31"/>
      <c r="E3" s="47" t="s">
        <v>62</v>
      </c>
      <c r="F3" s="47"/>
      <c r="G3" s="47" t="s">
        <v>63</v>
      </c>
      <c r="H3" s="47"/>
      <c r="I3" s="47" t="s">
        <v>35</v>
      </c>
      <c r="J3" s="47"/>
      <c r="K3" s="47" t="s">
        <v>64</v>
      </c>
      <c r="L3" s="47"/>
      <c r="M3" s="47" t="s">
        <v>256</v>
      </c>
      <c r="N3" s="47"/>
      <c r="O3" s="31" t="s">
        <v>3</v>
      </c>
      <c r="P3" s="31"/>
      <c r="Q3" s="47" t="s">
        <v>4</v>
      </c>
      <c r="R3" s="47"/>
      <c r="S3" s="31" t="s">
        <v>5</v>
      </c>
    </row>
    <row r="4" spans="1:24" x14ac:dyDescent="0.2">
      <c r="A4" s="3" t="s">
        <v>6</v>
      </c>
      <c r="B4" s="3"/>
      <c r="C4" s="4">
        <v>51509.358904109591</v>
      </c>
      <c r="D4" s="4"/>
      <c r="E4" s="4">
        <v>70611.521095890421</v>
      </c>
      <c r="F4" s="4"/>
      <c r="G4" s="4">
        <v>21375.626923076925</v>
      </c>
      <c r="H4" s="4"/>
      <c r="I4" s="4">
        <v>9506.75</v>
      </c>
      <c r="J4" s="4"/>
      <c r="K4" s="4">
        <v>18345</v>
      </c>
      <c r="L4" s="4"/>
      <c r="M4" s="4">
        <v>1689.71</v>
      </c>
      <c r="N4" s="4"/>
      <c r="O4" s="4">
        <f>C4+E4+G4+I4+K4+M4</f>
        <v>173037.96692307692</v>
      </c>
      <c r="P4" s="4"/>
      <c r="Q4" s="4">
        <v>1149881</v>
      </c>
      <c r="R4" s="4"/>
      <c r="S4" s="33">
        <f>O4/Q4*100</f>
        <v>15.04833690817371</v>
      </c>
      <c r="T4" s="15"/>
      <c r="U4" s="15"/>
      <c r="W4" s="26"/>
      <c r="X4" s="15"/>
    </row>
    <row r="5" spans="1:24" x14ac:dyDescent="0.2">
      <c r="A5" s="28" t="s">
        <v>7</v>
      </c>
      <c r="B5" s="28"/>
      <c r="C5" s="29">
        <v>9912.5561643835608</v>
      </c>
      <c r="D5" s="29"/>
      <c r="E5" s="29">
        <v>12172.297972602739</v>
      </c>
      <c r="F5" s="29"/>
      <c r="G5" s="29">
        <v>4137.0173076923074</v>
      </c>
      <c r="H5" s="29"/>
      <c r="I5" s="29">
        <v>2252.5</v>
      </c>
      <c r="J5" s="29"/>
      <c r="K5" s="29">
        <v>2312</v>
      </c>
      <c r="L5" s="29"/>
      <c r="M5" s="29">
        <v>262.39999999999998</v>
      </c>
      <c r="N5" s="29"/>
      <c r="O5" s="29">
        <f t="shared" ref="O5:O24" si="0">C5+E5+G5+I5+K5+M5</f>
        <v>31048.771444678612</v>
      </c>
      <c r="P5" s="29"/>
      <c r="Q5" s="29">
        <v>181832</v>
      </c>
      <c r="R5" s="29"/>
      <c r="S5" s="34">
        <f>O5/Q5*100</f>
        <v>17.07552655455509</v>
      </c>
      <c r="T5" s="15"/>
      <c r="U5" s="15"/>
      <c r="W5" s="26"/>
      <c r="X5" s="15"/>
    </row>
    <row r="6" spans="1:24" x14ac:dyDescent="0.2">
      <c r="A6" s="3" t="s">
        <v>8</v>
      </c>
      <c r="B6" s="3"/>
      <c r="C6" s="4">
        <v>7412.3698630136987</v>
      </c>
      <c r="D6" s="4"/>
      <c r="E6" s="4">
        <v>12568.690849315069</v>
      </c>
      <c r="F6" s="4"/>
      <c r="G6" s="4">
        <v>5090.1788461538463</v>
      </c>
      <c r="H6" s="4"/>
      <c r="I6" s="4">
        <v>4269.416666666667</v>
      </c>
      <c r="J6" s="4"/>
      <c r="K6" s="4">
        <v>2760</v>
      </c>
      <c r="L6" s="4"/>
      <c r="M6" s="4">
        <v>217.61</v>
      </c>
      <c r="N6" s="4"/>
      <c r="O6" s="4">
        <f t="shared" si="0"/>
        <v>32318.266225149284</v>
      </c>
      <c r="P6" s="4"/>
      <c r="Q6" s="4">
        <v>148320</v>
      </c>
      <c r="R6" s="4"/>
      <c r="S6" s="33">
        <f>O6/Q6*100</f>
        <v>21.789553819545095</v>
      </c>
      <c r="T6" s="15"/>
      <c r="U6" s="15"/>
      <c r="W6" s="26"/>
      <c r="X6" s="15"/>
    </row>
    <row r="7" spans="1:24" x14ac:dyDescent="0.2">
      <c r="A7" s="28" t="s">
        <v>9</v>
      </c>
      <c r="B7" s="28"/>
      <c r="C7" s="29">
        <v>13435.12602739726</v>
      </c>
      <c r="D7" s="29"/>
      <c r="E7" s="29">
        <v>19189.909479452053</v>
      </c>
      <c r="F7" s="29"/>
      <c r="G7" s="29">
        <v>7532.3903846158455</v>
      </c>
      <c r="H7" s="29"/>
      <c r="I7" s="29">
        <v>5884.333333333333</v>
      </c>
      <c r="J7" s="29"/>
      <c r="K7" s="29">
        <v>4627</v>
      </c>
      <c r="L7" s="29"/>
      <c r="M7" s="29">
        <v>330.48</v>
      </c>
      <c r="N7" s="29"/>
      <c r="O7" s="29">
        <f t="shared" si="0"/>
        <v>50999.239224798497</v>
      </c>
      <c r="P7" s="29"/>
      <c r="Q7" s="29">
        <v>241696</v>
      </c>
      <c r="R7" s="29"/>
      <c r="S7" s="34">
        <f>O7/Q7*100</f>
        <v>21.100572299416829</v>
      </c>
      <c r="T7" s="15"/>
      <c r="U7" s="15"/>
      <c r="W7" s="26"/>
      <c r="X7" s="15"/>
    </row>
    <row r="8" spans="1:24" x14ac:dyDescent="0.2">
      <c r="A8" s="3" t="s">
        <v>10</v>
      </c>
      <c r="B8" s="3"/>
      <c r="C8" s="4">
        <v>8655.364383561644</v>
      </c>
      <c r="D8" s="4"/>
      <c r="E8" s="4">
        <v>12400.998904109589</v>
      </c>
      <c r="F8" s="4"/>
      <c r="G8" s="4">
        <v>4662.9250000000002</v>
      </c>
      <c r="H8" s="4"/>
      <c r="I8" s="4">
        <v>2824.25</v>
      </c>
      <c r="J8" s="4"/>
      <c r="K8" s="4">
        <v>2349</v>
      </c>
      <c r="L8" s="4"/>
      <c r="M8" s="4">
        <v>245.84</v>
      </c>
      <c r="N8" s="4"/>
      <c r="O8" s="4">
        <f t="shared" si="0"/>
        <v>31138.378287671232</v>
      </c>
      <c r="P8" s="4"/>
      <c r="Q8" s="4">
        <v>184521</v>
      </c>
      <c r="R8" s="4"/>
      <c r="S8" s="33">
        <f t="shared" ref="S8:S25" si="1">O8/Q8*100</f>
        <v>16.875249043562103</v>
      </c>
      <c r="T8" s="15"/>
      <c r="U8" s="15"/>
      <c r="W8" s="26"/>
      <c r="X8" s="15"/>
    </row>
    <row r="9" spans="1:24" x14ac:dyDescent="0.2">
      <c r="A9" s="28" t="s">
        <v>11</v>
      </c>
      <c r="B9" s="28"/>
      <c r="C9" s="29">
        <v>4513.5945205479456</v>
      </c>
      <c r="D9" s="29"/>
      <c r="E9" s="29">
        <v>6416.2668493150686</v>
      </c>
      <c r="F9" s="29"/>
      <c r="G9" s="29">
        <v>2580.3269230769229</v>
      </c>
      <c r="H9" s="29"/>
      <c r="I9" s="29">
        <v>1733.1666666666665</v>
      </c>
      <c r="J9" s="29"/>
      <c r="K9" s="29">
        <v>1051</v>
      </c>
      <c r="L9" s="29"/>
      <c r="M9" s="29">
        <v>102.79</v>
      </c>
      <c r="N9" s="29"/>
      <c r="O9" s="29">
        <f t="shared" si="0"/>
        <v>16397.144959606601</v>
      </c>
      <c r="P9" s="29"/>
      <c r="Q9" s="29">
        <v>101386</v>
      </c>
      <c r="R9" s="29"/>
      <c r="S9" s="34">
        <f t="shared" si="1"/>
        <v>16.17298735486813</v>
      </c>
      <c r="T9" s="15"/>
      <c r="U9" s="15"/>
      <c r="W9" s="26"/>
      <c r="X9" s="15"/>
    </row>
    <row r="10" spans="1:24" x14ac:dyDescent="0.2">
      <c r="A10" s="3" t="s">
        <v>12</v>
      </c>
      <c r="B10" s="3"/>
      <c r="C10" s="4">
        <v>7219.0164383561641</v>
      </c>
      <c r="D10" s="4"/>
      <c r="E10" s="4">
        <v>9956.457534246576</v>
      </c>
      <c r="F10" s="4"/>
      <c r="G10" s="4">
        <v>4263.3057692307693</v>
      </c>
      <c r="H10" s="4"/>
      <c r="I10" s="4">
        <v>3223.666666666667</v>
      </c>
      <c r="J10" s="4"/>
      <c r="K10" s="4">
        <v>1649</v>
      </c>
      <c r="L10" s="4"/>
      <c r="M10" s="4">
        <v>48.82</v>
      </c>
      <c r="N10" s="4"/>
      <c r="O10" s="4">
        <f t="shared" si="0"/>
        <v>26360.266408500178</v>
      </c>
      <c r="P10" s="4"/>
      <c r="Q10" s="4">
        <v>131923</v>
      </c>
      <c r="R10" s="4"/>
      <c r="S10" s="33">
        <f t="shared" si="1"/>
        <v>19.981554701227367</v>
      </c>
      <c r="T10" s="15"/>
      <c r="U10" s="15"/>
      <c r="W10" s="26"/>
      <c r="X10" s="15"/>
    </row>
    <row r="11" spans="1:24" x14ac:dyDescent="0.2">
      <c r="A11" s="28" t="s">
        <v>13</v>
      </c>
      <c r="B11" s="28"/>
      <c r="C11" s="29">
        <v>1553.5397260273974</v>
      </c>
      <c r="D11" s="29"/>
      <c r="E11" s="29">
        <v>2497.1210958904107</v>
      </c>
      <c r="F11" s="29"/>
      <c r="G11" s="29">
        <v>1277.9788461538462</v>
      </c>
      <c r="H11" s="29"/>
      <c r="I11" s="29">
        <v>726.58333333333326</v>
      </c>
      <c r="J11" s="29"/>
      <c r="K11" s="29">
        <v>434</v>
      </c>
      <c r="L11" s="29"/>
      <c r="M11" s="29">
        <v>9.25</v>
      </c>
      <c r="N11" s="29"/>
      <c r="O11" s="29">
        <f t="shared" si="0"/>
        <v>6498.4730014049874</v>
      </c>
      <c r="P11" s="29"/>
      <c r="Q11" s="29">
        <v>32891</v>
      </c>
      <c r="R11" s="29"/>
      <c r="S11" s="34">
        <f t="shared" si="1"/>
        <v>19.757602387902427</v>
      </c>
      <c r="T11" s="15"/>
      <c r="U11" s="15"/>
      <c r="W11" s="26"/>
      <c r="X11" s="15"/>
    </row>
    <row r="12" spans="1:24" x14ac:dyDescent="0.2">
      <c r="A12" s="3" t="s">
        <v>14</v>
      </c>
      <c r="B12" s="3"/>
      <c r="C12" s="4">
        <v>4741.0630136986301</v>
      </c>
      <c r="D12" s="4"/>
      <c r="E12" s="4">
        <v>6604.7270136986299</v>
      </c>
      <c r="F12" s="4"/>
      <c r="G12" s="4">
        <v>3714.7442307692309</v>
      </c>
      <c r="H12" s="4"/>
      <c r="I12" s="4">
        <v>2577</v>
      </c>
      <c r="J12" s="4"/>
      <c r="K12" s="4">
        <v>1023</v>
      </c>
      <c r="L12" s="4"/>
      <c r="M12" s="4">
        <v>10.73</v>
      </c>
      <c r="N12" s="4"/>
      <c r="O12" s="4">
        <f t="shared" si="0"/>
        <v>18671.264258166488</v>
      </c>
      <c r="P12" s="4"/>
      <c r="Q12" s="4">
        <v>86088</v>
      </c>
      <c r="R12" s="4"/>
      <c r="S12" s="33">
        <f t="shared" si="1"/>
        <v>21.688579428220528</v>
      </c>
      <c r="T12" s="15"/>
      <c r="U12" s="15"/>
      <c r="W12" s="26"/>
      <c r="X12" s="15"/>
    </row>
    <row r="13" spans="1:24" x14ac:dyDescent="0.2">
      <c r="A13" s="28" t="s">
        <v>15</v>
      </c>
      <c r="B13" s="28"/>
      <c r="C13" s="29">
        <v>31926.868493150683</v>
      </c>
      <c r="D13" s="29"/>
      <c r="E13" s="29">
        <v>47870.741260273971</v>
      </c>
      <c r="F13" s="29"/>
      <c r="G13" s="29">
        <v>23586.51923076923</v>
      </c>
      <c r="H13" s="29"/>
      <c r="I13" s="29">
        <v>15280.666666666666</v>
      </c>
      <c r="J13" s="29"/>
      <c r="K13" s="29">
        <v>13901</v>
      </c>
      <c r="L13" s="29"/>
      <c r="M13" s="29">
        <v>1989.85</v>
      </c>
      <c r="N13" s="29"/>
      <c r="O13" s="29">
        <f t="shared" si="0"/>
        <v>134555.64565086056</v>
      </c>
      <c r="P13" s="29"/>
      <c r="Q13" s="29">
        <v>672700</v>
      </c>
      <c r="R13" s="29"/>
      <c r="S13" s="34">
        <f t="shared" si="1"/>
        <v>20.002325799146806</v>
      </c>
      <c r="T13" s="15"/>
      <c r="U13" s="15"/>
      <c r="W13" s="26"/>
      <c r="X13" s="15"/>
    </row>
    <row r="14" spans="1:24" x14ac:dyDescent="0.2">
      <c r="A14" s="3" t="s">
        <v>16</v>
      </c>
      <c r="B14" s="3"/>
      <c r="C14" s="4">
        <v>7036.9753424657538</v>
      </c>
      <c r="D14" s="4"/>
      <c r="E14" s="4">
        <v>10576.616876712329</v>
      </c>
      <c r="F14" s="4"/>
      <c r="G14" s="4">
        <v>5466.3365384615381</v>
      </c>
      <c r="H14" s="4"/>
      <c r="I14" s="4">
        <v>3163.333333333333</v>
      </c>
      <c r="J14" s="4"/>
      <c r="K14" s="4">
        <v>1692</v>
      </c>
      <c r="L14" s="4"/>
      <c r="M14" s="4">
        <v>123.68</v>
      </c>
      <c r="N14" s="4"/>
      <c r="O14" s="4">
        <f t="shared" si="0"/>
        <v>28058.942090972956</v>
      </c>
      <c r="P14" s="4"/>
      <c r="Q14" s="4">
        <v>158466</v>
      </c>
      <c r="R14" s="4"/>
      <c r="S14" s="33">
        <f t="shared" si="1"/>
        <v>17.706600842434941</v>
      </c>
      <c r="T14" s="32"/>
      <c r="U14" s="15"/>
      <c r="W14" s="26"/>
      <c r="X14" s="15"/>
    </row>
    <row r="15" spans="1:24" x14ac:dyDescent="0.2">
      <c r="A15" s="28" t="s">
        <v>17</v>
      </c>
      <c r="B15" s="28"/>
      <c r="C15" s="29">
        <v>44195.495890410959</v>
      </c>
      <c r="D15" s="29"/>
      <c r="E15" s="29">
        <v>67546.016876712325</v>
      </c>
      <c r="F15" s="29"/>
      <c r="G15" s="29">
        <v>27246.95</v>
      </c>
      <c r="H15" s="29"/>
      <c r="I15" s="29">
        <v>17292.583333333336</v>
      </c>
      <c r="J15" s="29"/>
      <c r="K15" s="29">
        <v>16736</v>
      </c>
      <c r="L15" s="29"/>
      <c r="M15" s="29">
        <v>1345.01</v>
      </c>
      <c r="N15" s="29"/>
      <c r="O15" s="29">
        <f t="shared" si="0"/>
        <v>174362.05610045666</v>
      </c>
      <c r="P15" s="29"/>
      <c r="Q15" s="29">
        <v>886996</v>
      </c>
      <c r="R15" s="29"/>
      <c r="S15" s="34">
        <f t="shared" si="1"/>
        <v>19.657592153792873</v>
      </c>
      <c r="T15" s="15"/>
      <c r="U15" s="15"/>
      <c r="W15" s="26"/>
      <c r="X15" s="15"/>
    </row>
    <row r="16" spans="1:24" x14ac:dyDescent="0.2">
      <c r="A16" s="3" t="s">
        <v>18</v>
      </c>
      <c r="B16" s="3"/>
      <c r="C16" s="4">
        <v>9246.4410958904118</v>
      </c>
      <c r="D16" s="4"/>
      <c r="E16" s="4">
        <v>13417.357150684933</v>
      </c>
      <c r="F16" s="4"/>
      <c r="G16" s="4">
        <v>5744.9134615384619</v>
      </c>
      <c r="H16" s="4"/>
      <c r="I16" s="4">
        <v>5810.25</v>
      </c>
      <c r="J16" s="4"/>
      <c r="K16" s="4">
        <v>2008</v>
      </c>
      <c r="L16" s="4"/>
      <c r="M16" s="4">
        <v>108.06</v>
      </c>
      <c r="N16" s="4"/>
      <c r="O16" s="4">
        <f t="shared" si="0"/>
        <v>36335.021708113803</v>
      </c>
      <c r="P16" s="4"/>
      <c r="Q16" s="4">
        <v>155337</v>
      </c>
      <c r="R16" s="4"/>
      <c r="S16" s="33">
        <f t="shared" si="1"/>
        <v>23.391092726210626</v>
      </c>
      <c r="T16" s="15"/>
      <c r="U16" s="15"/>
      <c r="W16" s="26"/>
      <c r="X16" s="15"/>
    </row>
    <row r="17" spans="1:24" x14ac:dyDescent="0.2">
      <c r="A17" s="28" t="s">
        <v>19</v>
      </c>
      <c r="B17" s="28"/>
      <c r="C17" s="29">
        <v>8513.7616438356163</v>
      </c>
      <c r="D17" s="29"/>
      <c r="E17" s="29">
        <v>12381.078246575342</v>
      </c>
      <c r="F17" s="29"/>
      <c r="G17" s="29">
        <v>5517.2807692307688</v>
      </c>
      <c r="H17" s="29"/>
      <c r="I17" s="29">
        <v>5091.166666666667</v>
      </c>
      <c r="J17" s="29"/>
      <c r="K17" s="29">
        <v>2894</v>
      </c>
      <c r="L17" s="29"/>
      <c r="M17" s="29">
        <v>211.43</v>
      </c>
      <c r="N17" s="29"/>
      <c r="O17" s="29">
        <f t="shared" si="0"/>
        <v>34608.71732630839</v>
      </c>
      <c r="P17" s="29"/>
      <c r="Q17" s="29">
        <v>158226</v>
      </c>
      <c r="R17" s="29"/>
      <c r="S17" s="34">
        <f t="shared" si="1"/>
        <v>21.872964826456077</v>
      </c>
      <c r="T17" s="15"/>
      <c r="U17" s="15"/>
      <c r="W17" s="26"/>
      <c r="X17" s="15"/>
    </row>
    <row r="18" spans="1:24" x14ac:dyDescent="0.2">
      <c r="A18" s="3" t="s">
        <v>20</v>
      </c>
      <c r="B18" s="3"/>
      <c r="C18" s="4">
        <v>7379.0520547945207</v>
      </c>
      <c r="D18" s="4"/>
      <c r="E18" s="4">
        <v>13420.028383561645</v>
      </c>
      <c r="F18" s="4"/>
      <c r="G18" s="4">
        <v>4658.7826923076927</v>
      </c>
      <c r="H18" s="4"/>
      <c r="I18" s="4">
        <v>4317.5</v>
      </c>
      <c r="J18" s="4"/>
      <c r="K18" s="4">
        <v>2654</v>
      </c>
      <c r="L18" s="4"/>
      <c r="M18" s="4">
        <v>388.13</v>
      </c>
      <c r="N18" s="4"/>
      <c r="O18" s="4">
        <f t="shared" si="0"/>
        <v>32817.493130663861</v>
      </c>
      <c r="P18" s="4"/>
      <c r="Q18" s="4">
        <v>149788</v>
      </c>
      <c r="R18" s="4"/>
      <c r="S18" s="33">
        <f t="shared" si="1"/>
        <v>21.909293889139224</v>
      </c>
      <c r="T18" s="15"/>
      <c r="U18" s="15"/>
      <c r="W18" s="26"/>
      <c r="X18" s="15"/>
    </row>
    <row r="19" spans="1:24" x14ac:dyDescent="0.2">
      <c r="A19" s="28" t="s">
        <v>21</v>
      </c>
      <c r="B19" s="28"/>
      <c r="C19" s="29">
        <v>9037.898630136986</v>
      </c>
      <c r="D19" s="29"/>
      <c r="E19" s="29">
        <v>13807.314410958903</v>
      </c>
      <c r="F19" s="29"/>
      <c r="G19" s="29">
        <v>6012.8634615384617</v>
      </c>
      <c r="H19" s="29"/>
      <c r="I19" s="29">
        <v>4718.25</v>
      </c>
      <c r="J19" s="29"/>
      <c r="K19" s="29">
        <v>1649</v>
      </c>
      <c r="L19" s="29"/>
      <c r="M19" s="29">
        <v>127.05</v>
      </c>
      <c r="N19" s="29"/>
      <c r="O19" s="29">
        <f t="shared" si="0"/>
        <v>35352.376502634354</v>
      </c>
      <c r="P19" s="29"/>
      <c r="Q19" s="29">
        <v>156158</v>
      </c>
      <c r="R19" s="29"/>
      <c r="S19" s="34">
        <f t="shared" si="1"/>
        <v>22.638850716988149</v>
      </c>
      <c r="T19" s="15"/>
      <c r="U19" s="15"/>
      <c r="W19" s="26"/>
      <c r="X19" s="15"/>
    </row>
    <row r="20" spans="1:24" x14ac:dyDescent="0.2">
      <c r="A20" s="3" t="s">
        <v>22</v>
      </c>
      <c r="B20" s="3"/>
      <c r="C20" s="4">
        <v>9803.7315068493153</v>
      </c>
      <c r="D20" s="4"/>
      <c r="E20" s="4">
        <v>14006.780712328768</v>
      </c>
      <c r="F20" s="4"/>
      <c r="G20" s="4">
        <v>7874.0557692307693</v>
      </c>
      <c r="H20" s="4"/>
      <c r="I20" s="4">
        <v>5732.3333333333339</v>
      </c>
      <c r="J20" s="4"/>
      <c r="K20" s="4">
        <v>1646</v>
      </c>
      <c r="L20" s="4"/>
      <c r="M20" s="4">
        <v>225.31</v>
      </c>
      <c r="N20" s="4"/>
      <c r="O20" s="4">
        <f t="shared" si="0"/>
        <v>39288.211321742187</v>
      </c>
      <c r="P20" s="4"/>
      <c r="Q20" s="4">
        <v>158476</v>
      </c>
      <c r="R20" s="4"/>
      <c r="S20" s="33">
        <f t="shared" si="1"/>
        <v>24.791268912480241</v>
      </c>
      <c r="T20" s="15"/>
      <c r="U20" s="15"/>
      <c r="W20" s="26"/>
      <c r="X20" s="15"/>
    </row>
    <row r="21" spans="1:24" x14ac:dyDescent="0.2">
      <c r="A21" s="28" t="s">
        <v>23</v>
      </c>
      <c r="B21" s="28"/>
      <c r="C21" s="29">
        <v>8597.3287671232883</v>
      </c>
      <c r="D21" s="29"/>
      <c r="E21" s="29">
        <v>11423.973698630136</v>
      </c>
      <c r="F21" s="29"/>
      <c r="G21" s="29">
        <v>5366.0653846153846</v>
      </c>
      <c r="H21" s="29"/>
      <c r="I21" s="29">
        <v>4661.5</v>
      </c>
      <c r="J21" s="29"/>
      <c r="K21" s="29">
        <v>1719</v>
      </c>
      <c r="L21" s="29"/>
      <c r="M21" s="29">
        <v>205.82</v>
      </c>
      <c r="N21" s="29"/>
      <c r="O21" s="29">
        <f t="shared" si="0"/>
        <v>31973.687850368809</v>
      </c>
      <c r="P21" s="29"/>
      <c r="Q21" s="29">
        <v>139302</v>
      </c>
      <c r="R21" s="29"/>
      <c r="S21" s="34">
        <f t="shared" si="1"/>
        <v>22.952784490078255</v>
      </c>
      <c r="T21" s="15"/>
      <c r="U21" s="15"/>
      <c r="W21" s="26"/>
      <c r="X21" s="15"/>
    </row>
    <row r="22" spans="1:24" x14ac:dyDescent="0.2">
      <c r="A22" s="3" t="s">
        <v>24</v>
      </c>
      <c r="B22" s="3"/>
      <c r="C22" s="4">
        <v>5287.2027397260272</v>
      </c>
      <c r="D22" s="4"/>
      <c r="E22" s="4">
        <v>6494.5308493150678</v>
      </c>
      <c r="F22" s="4"/>
      <c r="G22" s="4">
        <v>2874.376923076923</v>
      </c>
      <c r="H22" s="4"/>
      <c r="I22" s="4">
        <v>2866.25</v>
      </c>
      <c r="J22" s="4"/>
      <c r="K22" s="4">
        <v>650</v>
      </c>
      <c r="L22" s="4"/>
      <c r="M22" s="4">
        <v>47.65</v>
      </c>
      <c r="N22" s="4"/>
      <c r="O22" s="4">
        <f t="shared" si="0"/>
        <v>18220.010512118017</v>
      </c>
      <c r="P22" s="4"/>
      <c r="Q22" s="4">
        <v>72628</v>
      </c>
      <c r="R22" s="4"/>
      <c r="S22" s="33">
        <f t="shared" si="1"/>
        <v>25.086757878666653</v>
      </c>
      <c r="T22" s="15"/>
      <c r="U22" s="15"/>
      <c r="W22" s="26"/>
      <c r="X22" s="15"/>
    </row>
    <row r="23" spans="1:24" x14ac:dyDescent="0.2">
      <c r="A23" s="28" t="s">
        <v>25</v>
      </c>
      <c r="B23" s="28"/>
      <c r="C23" s="29">
        <v>10350.684931506848</v>
      </c>
      <c r="D23" s="29"/>
      <c r="E23" s="29">
        <v>13921.449863013699</v>
      </c>
      <c r="F23" s="29"/>
      <c r="G23" s="29">
        <v>4414.5307692307688</v>
      </c>
      <c r="H23" s="29"/>
      <c r="I23" s="29">
        <v>3860.75</v>
      </c>
      <c r="J23" s="29"/>
      <c r="K23" s="29">
        <v>1592</v>
      </c>
      <c r="L23" s="29"/>
      <c r="M23" s="29">
        <v>126.13</v>
      </c>
      <c r="N23" s="29"/>
      <c r="O23" s="29">
        <f t="shared" si="0"/>
        <v>34265.545563751315</v>
      </c>
      <c r="P23" s="29"/>
      <c r="Q23" s="29">
        <v>148895</v>
      </c>
      <c r="R23" s="29"/>
      <c r="S23" s="34">
        <f t="shared" si="1"/>
        <v>23.013227820780628</v>
      </c>
      <c r="T23" s="15"/>
      <c r="U23" s="15"/>
      <c r="W23" s="26"/>
      <c r="X23" s="15"/>
    </row>
    <row r="24" spans="1:24" x14ac:dyDescent="0.2">
      <c r="A24" s="3" t="s">
        <v>26</v>
      </c>
      <c r="B24" s="3"/>
      <c r="C24" s="4">
        <v>9682.8493150684935</v>
      </c>
      <c r="D24" s="4"/>
      <c r="E24" s="4">
        <v>14991.415232876714</v>
      </c>
      <c r="F24" s="4"/>
      <c r="G24" s="4">
        <v>7377.5865384615381</v>
      </c>
      <c r="H24" s="4"/>
      <c r="I24" s="4">
        <v>7005.5</v>
      </c>
      <c r="J24" s="4"/>
      <c r="K24" s="4">
        <v>931</v>
      </c>
      <c r="L24" s="4"/>
      <c r="M24" s="4">
        <v>94.47</v>
      </c>
      <c r="N24" s="4"/>
      <c r="O24" s="4">
        <f t="shared" si="0"/>
        <v>40082.821086406751</v>
      </c>
      <c r="P24" s="4"/>
      <c r="Q24" s="4">
        <v>147332</v>
      </c>
      <c r="R24" s="4"/>
      <c r="S24" s="33">
        <f t="shared" si="1"/>
        <v>27.205780880193544</v>
      </c>
      <c r="T24" s="15"/>
      <c r="U24" s="15"/>
      <c r="W24" s="26"/>
      <c r="X24" s="15"/>
    </row>
    <row r="25" spans="1:24" x14ac:dyDescent="0.2">
      <c r="A25" s="5" t="s">
        <v>27</v>
      </c>
      <c r="B25" s="5"/>
      <c r="C25" s="11">
        <v>270010.27945205476</v>
      </c>
      <c r="D25" s="11"/>
      <c r="E25" s="11">
        <v>392275.29435616435</v>
      </c>
      <c r="F25" s="11"/>
      <c r="G25" s="11">
        <v>160774.75576923121</v>
      </c>
      <c r="H25" s="11"/>
      <c r="I25" s="11">
        <v>112797.75</v>
      </c>
      <c r="J25" s="11"/>
      <c r="K25" s="11">
        <f>SUM(K4:K24)</f>
        <v>82622</v>
      </c>
      <c r="L25" s="11"/>
      <c r="M25" s="11">
        <f t="shared" ref="M25" si="2">SUM(M4:M24)</f>
        <v>7910.2200000000021</v>
      </c>
      <c r="N25" s="11"/>
      <c r="O25" s="11">
        <f>C25+E25+G25+I25+K25+M25</f>
        <v>1026390.2995774503</v>
      </c>
      <c r="P25" s="11"/>
      <c r="Q25" s="11">
        <v>5262842</v>
      </c>
      <c r="R25" s="12"/>
      <c r="S25" s="14">
        <f t="shared" si="1"/>
        <v>19.502586237197512</v>
      </c>
      <c r="T25" s="15"/>
      <c r="U25" s="15"/>
    </row>
    <row r="26" spans="1:24" x14ac:dyDescent="0.2"/>
    <row r="27" spans="1:24" x14ac:dyDescent="0.2">
      <c r="A27" s="10" t="s">
        <v>65</v>
      </c>
    </row>
    <row r="28" spans="1:24" x14ac:dyDescent="0.2">
      <c r="A28" s="10" t="s">
        <v>29</v>
      </c>
    </row>
    <row r="29" spans="1:24" x14ac:dyDescent="0.2">
      <c r="A29" s="10" t="s">
        <v>66</v>
      </c>
    </row>
    <row r="30" spans="1:24" x14ac:dyDescent="0.2">
      <c r="A30" s="6" t="s">
        <v>67</v>
      </c>
    </row>
    <row r="31" spans="1:24" x14ac:dyDescent="0.2">
      <c r="A31" s="6" t="s">
        <v>55</v>
      </c>
    </row>
    <row r="32" spans="1:24" s="6" customFormat="1" ht="11.25" x14ac:dyDescent="0.2">
      <c r="A32" s="6" t="s">
        <v>61</v>
      </c>
    </row>
    <row r="33" spans="1:1" s="6" customFormat="1" ht="11.25" x14ac:dyDescent="0.2">
      <c r="A33" s="6" t="s">
        <v>55</v>
      </c>
    </row>
    <row r="34" spans="1:1" s="6" customFormat="1" ht="11.25" x14ac:dyDescent="0.2">
      <c r="A34" s="10" t="s">
        <v>255</v>
      </c>
    </row>
    <row r="35" spans="1:1" s="6" customFormat="1" ht="11.25" x14ac:dyDescent="0.2"/>
    <row r="36" spans="1:1" s="6" customFormat="1" ht="12.75" customHeight="1" x14ac:dyDescent="0.2"/>
  </sheetData>
  <mergeCells count="6">
    <mergeCell ref="E3:F3"/>
    <mergeCell ref="G3:H3"/>
    <mergeCell ref="I3:J3"/>
    <mergeCell ref="Q3:R3"/>
    <mergeCell ref="K3:L3"/>
    <mergeCell ref="M3:N3"/>
  </mergeCells>
  <phoneticPr fontId="0" type="noConversion"/>
  <pageMargins left="0.75" right="0.75" top="1" bottom="1" header="0.5" footer="0.5"/>
  <pageSetup paperSize="9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X36"/>
  <sheetViews>
    <sheetView showGridLines="0" workbookViewId="0">
      <selection activeCell="A4" sqref="A4:XFD24"/>
    </sheetView>
  </sheetViews>
  <sheetFormatPr defaultColWidth="0" defaultRowHeight="12.75" customHeight="1" zeroHeight="1" x14ac:dyDescent="0.2"/>
  <cols>
    <col min="1" max="1" width="9.140625" customWidth="1"/>
    <col min="2" max="2" width="11.85546875" customWidth="1"/>
    <col min="3" max="3" width="9.140625" customWidth="1"/>
    <col min="4" max="4" width="2.85546875" customWidth="1"/>
    <col min="5" max="5" width="8.85546875" customWidth="1"/>
    <col min="6" max="6" width="4" customWidth="1"/>
    <col min="7" max="7" width="7.42578125" customWidth="1"/>
    <col min="8" max="8" width="3.7109375" customWidth="1"/>
    <col min="9" max="9" width="8.28515625" customWidth="1"/>
    <col min="10" max="10" width="3.85546875" customWidth="1"/>
    <col min="11" max="11" width="7.28515625" customWidth="1"/>
    <col min="12" max="12" width="4.7109375" customWidth="1"/>
    <col min="13" max="13" width="7.28515625" customWidth="1"/>
    <col min="14" max="14" width="4.7109375" customWidth="1"/>
    <col min="15" max="15" width="8.5703125" customWidth="1"/>
    <col min="16" max="16" width="2.5703125" customWidth="1"/>
    <col min="17" max="17" width="8.7109375" customWidth="1"/>
    <col min="18" max="18" width="2.140625" customWidth="1"/>
    <col min="19" max="19" width="6.5703125" customWidth="1"/>
    <col min="20" max="20" width="9.140625" customWidth="1"/>
    <col min="21" max="24" width="0" hidden="1" customWidth="1"/>
    <col min="25" max="16384" width="9.140625" hidden="1"/>
  </cols>
  <sheetData>
    <row r="1" spans="1:24" x14ac:dyDescent="0.2">
      <c r="A1" s="1" t="s">
        <v>44</v>
      </c>
    </row>
    <row r="2" spans="1:24" x14ac:dyDescent="0.2"/>
    <row r="3" spans="1:24" ht="25.5" customHeight="1" x14ac:dyDescent="0.2">
      <c r="A3" s="31"/>
      <c r="B3" s="31"/>
      <c r="C3" s="31" t="s">
        <v>0</v>
      </c>
      <c r="D3" s="31"/>
      <c r="E3" s="47" t="s">
        <v>39</v>
      </c>
      <c r="F3" s="47"/>
      <c r="G3" s="47" t="s">
        <v>1</v>
      </c>
      <c r="H3" s="47"/>
      <c r="I3" s="47" t="s">
        <v>35</v>
      </c>
      <c r="J3" s="47"/>
      <c r="K3" s="47" t="s">
        <v>57</v>
      </c>
      <c r="L3" s="47"/>
      <c r="M3" s="47" t="s">
        <v>256</v>
      </c>
      <c r="N3" s="47"/>
      <c r="O3" s="31" t="s">
        <v>3</v>
      </c>
      <c r="P3" s="31"/>
      <c r="Q3" s="47" t="s">
        <v>4</v>
      </c>
      <c r="R3" s="47"/>
      <c r="S3" s="31" t="s">
        <v>5</v>
      </c>
    </row>
    <row r="4" spans="1:24" x14ac:dyDescent="0.2">
      <c r="A4" s="3" t="s">
        <v>6</v>
      </c>
      <c r="B4" s="3"/>
      <c r="C4" s="4">
        <v>49220.921095890408</v>
      </c>
      <c r="D4" s="4"/>
      <c r="E4" s="4">
        <v>66266.46410958904</v>
      </c>
      <c r="F4" s="4"/>
      <c r="G4" s="4">
        <v>18200.176923076924</v>
      </c>
      <c r="H4" s="4"/>
      <c r="I4" s="4">
        <v>8701.9166666666679</v>
      </c>
      <c r="J4" s="4"/>
      <c r="K4" s="4">
        <v>19292</v>
      </c>
      <c r="L4" s="4"/>
      <c r="M4" s="4">
        <v>1668.9</v>
      </c>
      <c r="N4" s="4"/>
      <c r="O4" s="4">
        <f>C4+E4+G4+I4+K4+M4</f>
        <v>163350.37879522302</v>
      </c>
      <c r="P4" s="4"/>
      <c r="Q4" s="4">
        <v>1143424</v>
      </c>
      <c r="R4" s="4"/>
      <c r="S4" s="33">
        <f>O4/Q4*100</f>
        <v>14.286072252744653</v>
      </c>
      <c r="T4" s="15"/>
      <c r="U4" s="15"/>
      <c r="W4" s="26"/>
      <c r="X4" s="15"/>
    </row>
    <row r="5" spans="1:24" x14ac:dyDescent="0.2">
      <c r="A5" s="28" t="s">
        <v>7</v>
      </c>
      <c r="B5" s="28"/>
      <c r="C5" s="29">
        <v>9200.5528767123287</v>
      </c>
      <c r="D5" s="29"/>
      <c r="E5" s="29">
        <v>11516.154410958905</v>
      </c>
      <c r="F5" s="29"/>
      <c r="G5" s="29">
        <v>3979.6750000000002</v>
      </c>
      <c r="H5" s="29"/>
      <c r="I5" s="29">
        <v>2171</v>
      </c>
      <c r="J5" s="29"/>
      <c r="K5" s="29">
        <v>2500</v>
      </c>
      <c r="L5" s="29"/>
      <c r="M5" s="29">
        <v>227.9</v>
      </c>
      <c r="N5" s="29"/>
      <c r="O5" s="29">
        <f t="shared" ref="O5:O24" si="0">C5+E5+G5+I5+K5+M5</f>
        <v>29595.282287671234</v>
      </c>
      <c r="P5" s="29"/>
      <c r="Q5" s="29">
        <v>180301</v>
      </c>
      <c r="R5" s="29"/>
      <c r="S5" s="34">
        <f>O5/Q5*100</f>
        <v>16.414375010494247</v>
      </c>
      <c r="T5" s="15"/>
      <c r="U5" s="15"/>
      <c r="W5" s="26"/>
      <c r="X5" s="15"/>
    </row>
    <row r="6" spans="1:24" x14ac:dyDescent="0.2">
      <c r="A6" s="3" t="s">
        <v>8</v>
      </c>
      <c r="B6" s="3"/>
      <c r="C6" s="4">
        <v>7011.2271780821911</v>
      </c>
      <c r="D6" s="4"/>
      <c r="E6" s="4">
        <v>11853.048657534246</v>
      </c>
      <c r="F6" s="4"/>
      <c r="G6" s="4">
        <v>5457.8788461538461</v>
      </c>
      <c r="H6" s="4"/>
      <c r="I6" s="4">
        <v>3719.5</v>
      </c>
      <c r="J6" s="4"/>
      <c r="K6" s="4">
        <v>2929</v>
      </c>
      <c r="L6" s="4"/>
      <c r="M6" s="4">
        <v>235.82</v>
      </c>
      <c r="N6" s="4"/>
      <c r="O6" s="4">
        <f t="shared" si="0"/>
        <v>31206.474681770283</v>
      </c>
      <c r="P6" s="4"/>
      <c r="Q6" s="4">
        <v>147277</v>
      </c>
      <c r="R6" s="4"/>
      <c r="S6" s="33">
        <f>O6/Q6*100</f>
        <v>21.188966832411225</v>
      </c>
      <c r="T6" s="15"/>
      <c r="U6" s="15"/>
      <c r="W6" s="26"/>
      <c r="X6" s="15"/>
    </row>
    <row r="7" spans="1:24" x14ac:dyDescent="0.2">
      <c r="A7" s="28" t="s">
        <v>9</v>
      </c>
      <c r="B7" s="28"/>
      <c r="C7" s="29">
        <v>12157.041863013697</v>
      </c>
      <c r="D7" s="29"/>
      <c r="E7" s="29">
        <v>18106.250958904111</v>
      </c>
      <c r="F7" s="29"/>
      <c r="G7" s="29">
        <v>7908.0192307692305</v>
      </c>
      <c r="H7" s="29"/>
      <c r="I7" s="29">
        <v>5670.9166666666661</v>
      </c>
      <c r="J7" s="29"/>
      <c r="K7" s="29">
        <v>4905</v>
      </c>
      <c r="L7" s="29"/>
      <c r="M7" s="29">
        <v>261.85000000000002</v>
      </c>
      <c r="N7" s="29"/>
      <c r="O7" s="29">
        <f t="shared" si="0"/>
        <v>49009.078719353696</v>
      </c>
      <c r="P7" s="29"/>
      <c r="Q7" s="29">
        <v>240777</v>
      </c>
      <c r="R7" s="29"/>
      <c r="S7" s="34">
        <f>O7/Q7*100</f>
        <v>20.354551605574326</v>
      </c>
      <c r="T7" s="15"/>
      <c r="U7" s="15"/>
      <c r="W7" s="26"/>
      <c r="X7" s="15"/>
    </row>
    <row r="8" spans="1:24" x14ac:dyDescent="0.2">
      <c r="A8" s="3" t="s">
        <v>10</v>
      </c>
      <c r="B8" s="3"/>
      <c r="C8" s="4">
        <v>7901.7863013698634</v>
      </c>
      <c r="D8" s="4"/>
      <c r="E8" s="4">
        <v>11774.063013698631</v>
      </c>
      <c r="F8" s="4"/>
      <c r="G8" s="4">
        <v>4651.5384615384619</v>
      </c>
      <c r="H8" s="4"/>
      <c r="I8" s="4">
        <v>2878.1666666666661</v>
      </c>
      <c r="J8" s="4"/>
      <c r="K8" s="4">
        <v>2409</v>
      </c>
      <c r="L8" s="4"/>
      <c r="M8" s="4">
        <v>198.05</v>
      </c>
      <c r="N8" s="4"/>
      <c r="O8" s="4">
        <f t="shared" si="0"/>
        <v>29812.60444327362</v>
      </c>
      <c r="P8" s="4"/>
      <c r="Q8" s="4">
        <v>184172</v>
      </c>
      <c r="R8" s="4"/>
      <c r="S8" s="33">
        <f t="shared" ref="S8:S25" si="1">O8/Q8*100</f>
        <v>16.187370742172327</v>
      </c>
      <c r="T8" s="15"/>
      <c r="U8" s="15"/>
      <c r="W8" s="26"/>
      <c r="X8" s="15"/>
    </row>
    <row r="9" spans="1:24" x14ac:dyDescent="0.2">
      <c r="A9" s="28" t="s">
        <v>11</v>
      </c>
      <c r="B9" s="28"/>
      <c r="C9" s="29">
        <v>4137.4813150684931</v>
      </c>
      <c r="D9" s="29"/>
      <c r="E9" s="29">
        <v>6003.9271232876708</v>
      </c>
      <c r="F9" s="29"/>
      <c r="G9" s="29">
        <v>2786.5076923076922</v>
      </c>
      <c r="H9" s="29"/>
      <c r="I9" s="29">
        <v>1759.583333333333</v>
      </c>
      <c r="J9" s="29"/>
      <c r="K9" s="29">
        <v>1201</v>
      </c>
      <c r="L9" s="29"/>
      <c r="M9" s="29">
        <v>30.18</v>
      </c>
      <c r="N9" s="29"/>
      <c r="O9" s="29">
        <f t="shared" si="0"/>
        <v>15918.679463997189</v>
      </c>
      <c r="P9" s="29"/>
      <c r="Q9" s="29">
        <v>101056</v>
      </c>
      <c r="R9" s="29"/>
      <c r="S9" s="34">
        <f t="shared" si="1"/>
        <v>15.752334808420271</v>
      </c>
      <c r="T9" s="15"/>
      <c r="U9" s="15"/>
      <c r="W9" s="26"/>
      <c r="X9" s="15"/>
    </row>
    <row r="10" spans="1:24" x14ac:dyDescent="0.2">
      <c r="A10" s="3" t="s">
        <v>12</v>
      </c>
      <c r="B10" s="3"/>
      <c r="C10" s="4">
        <v>6638.834958904109</v>
      </c>
      <c r="D10" s="4"/>
      <c r="E10" s="4">
        <v>9422.8372602739728</v>
      </c>
      <c r="F10" s="4"/>
      <c r="G10" s="4">
        <v>4825.25</v>
      </c>
      <c r="H10" s="4"/>
      <c r="I10" s="4">
        <v>3173.166666666667</v>
      </c>
      <c r="J10" s="4"/>
      <c r="K10" s="4">
        <v>1709</v>
      </c>
      <c r="L10" s="4"/>
      <c r="M10" s="4">
        <v>39.130000000000003</v>
      </c>
      <c r="N10" s="4"/>
      <c r="O10" s="4">
        <f t="shared" si="0"/>
        <v>25808.218885844752</v>
      </c>
      <c r="P10" s="4"/>
      <c r="Q10" s="4">
        <v>131497</v>
      </c>
      <c r="R10" s="4"/>
      <c r="S10" s="33">
        <f t="shared" si="1"/>
        <v>19.626469718582744</v>
      </c>
      <c r="T10" s="15"/>
      <c r="U10" s="15"/>
      <c r="W10" s="26"/>
      <c r="X10" s="15"/>
    </row>
    <row r="11" spans="1:24" x14ac:dyDescent="0.2">
      <c r="A11" s="28" t="s">
        <v>13</v>
      </c>
      <c r="B11" s="28"/>
      <c r="C11" s="29">
        <v>1528.9150684931508</v>
      </c>
      <c r="D11" s="29"/>
      <c r="E11" s="29">
        <v>2339.3450958904109</v>
      </c>
      <c r="F11" s="29"/>
      <c r="G11" s="29">
        <v>1206.498076923077</v>
      </c>
      <c r="H11" s="29"/>
      <c r="I11" s="29">
        <v>714</v>
      </c>
      <c r="J11" s="29"/>
      <c r="K11" s="29">
        <v>469</v>
      </c>
      <c r="L11" s="29"/>
      <c r="M11" s="29">
        <v>16.75</v>
      </c>
      <c r="N11" s="29"/>
      <c r="O11" s="29">
        <f t="shared" si="0"/>
        <v>6274.5082413066384</v>
      </c>
      <c r="P11" s="29"/>
      <c r="Q11" s="29">
        <v>32829</v>
      </c>
      <c r="R11" s="29"/>
      <c r="S11" s="34">
        <f t="shared" si="1"/>
        <v>19.11269987299838</v>
      </c>
      <c r="T11" s="15"/>
      <c r="U11" s="15"/>
      <c r="W11" s="26"/>
      <c r="X11" s="15"/>
    </row>
    <row r="12" spans="1:24" x14ac:dyDescent="0.2">
      <c r="A12" s="3" t="s">
        <v>14</v>
      </c>
      <c r="B12" s="3"/>
      <c r="C12" s="4">
        <v>4187.530191780822</v>
      </c>
      <c r="D12" s="4"/>
      <c r="E12" s="4">
        <v>6512.0432876712321</v>
      </c>
      <c r="F12" s="4"/>
      <c r="G12" s="4">
        <v>3741.2346153846156</v>
      </c>
      <c r="H12" s="4"/>
      <c r="I12" s="4">
        <v>2406.25</v>
      </c>
      <c r="J12" s="4"/>
      <c r="K12" s="4">
        <v>1102</v>
      </c>
      <c r="L12" s="4"/>
      <c r="M12" s="4">
        <v>2.19</v>
      </c>
      <c r="N12" s="4"/>
      <c r="O12" s="4">
        <f t="shared" si="0"/>
        <v>17951.248094836668</v>
      </c>
      <c r="P12" s="4"/>
      <c r="Q12" s="4">
        <v>86356</v>
      </c>
      <c r="R12" s="4"/>
      <c r="S12" s="33">
        <f t="shared" si="1"/>
        <v>20.787493740836386</v>
      </c>
      <c r="T12" s="15"/>
      <c r="U12" s="15"/>
      <c r="W12" s="26"/>
      <c r="X12" s="15"/>
    </row>
    <row r="13" spans="1:24" x14ac:dyDescent="0.2">
      <c r="A13" s="28" t="s">
        <v>15</v>
      </c>
      <c r="B13" s="28"/>
      <c r="C13" s="29">
        <v>29623.185534246579</v>
      </c>
      <c r="D13" s="29"/>
      <c r="E13" s="29">
        <v>44804.270136986306</v>
      </c>
      <c r="F13" s="29"/>
      <c r="G13" s="29">
        <v>24806.971153846152</v>
      </c>
      <c r="H13" s="29"/>
      <c r="I13" s="29">
        <v>13750.666666666668</v>
      </c>
      <c r="J13" s="29"/>
      <c r="K13" s="29">
        <v>14992</v>
      </c>
      <c r="L13" s="29"/>
      <c r="M13" s="29">
        <v>1946.07</v>
      </c>
      <c r="N13" s="29"/>
      <c r="O13" s="29">
        <f t="shared" si="0"/>
        <v>129923.16349174573</v>
      </c>
      <c r="P13" s="29"/>
      <c r="Q13" s="29">
        <v>666131</v>
      </c>
      <c r="R13" s="29"/>
      <c r="S13" s="34">
        <f t="shared" si="1"/>
        <v>19.504146105157353</v>
      </c>
      <c r="T13" s="15"/>
      <c r="U13" s="15"/>
      <c r="W13" s="26"/>
      <c r="X13" s="15"/>
    </row>
    <row r="14" spans="1:24" x14ac:dyDescent="0.2">
      <c r="A14" s="3" t="s">
        <v>16</v>
      </c>
      <c r="B14" s="3"/>
      <c r="C14" s="4">
        <v>6237.3882739726032</v>
      </c>
      <c r="D14" s="4"/>
      <c r="E14" s="4">
        <v>10213.186191780822</v>
      </c>
      <c r="F14" s="4"/>
      <c r="G14" s="4">
        <v>5786.8019230769232</v>
      </c>
      <c r="H14" s="4"/>
      <c r="I14" s="4">
        <v>3065.916666666667</v>
      </c>
      <c r="J14" s="4"/>
      <c r="K14" s="4">
        <v>1991</v>
      </c>
      <c r="L14" s="4"/>
      <c r="M14" s="4">
        <v>12.25</v>
      </c>
      <c r="N14" s="4"/>
      <c r="O14" s="4">
        <f t="shared" si="0"/>
        <v>27306.543055497015</v>
      </c>
      <c r="P14" s="4"/>
      <c r="Q14" s="4">
        <v>157435</v>
      </c>
      <c r="R14" s="4"/>
      <c r="S14" s="33">
        <f t="shared" si="1"/>
        <v>17.344645762058637</v>
      </c>
      <c r="T14" s="32"/>
      <c r="U14" s="15"/>
      <c r="W14" s="26"/>
      <c r="X14" s="15"/>
    </row>
    <row r="15" spans="1:24" x14ac:dyDescent="0.2">
      <c r="A15" s="28" t="s">
        <v>17</v>
      </c>
      <c r="B15" s="28"/>
      <c r="C15" s="29">
        <v>40964.801095890412</v>
      </c>
      <c r="D15" s="29"/>
      <c r="E15" s="29">
        <v>63497.725479452049</v>
      </c>
      <c r="F15" s="29"/>
      <c r="G15" s="29">
        <v>28786.503846153846</v>
      </c>
      <c r="H15" s="29"/>
      <c r="I15" s="29">
        <v>18005.916666666668</v>
      </c>
      <c r="J15" s="29"/>
      <c r="K15" s="29">
        <v>18323</v>
      </c>
      <c r="L15" s="29"/>
      <c r="M15" s="29">
        <v>1341.13</v>
      </c>
      <c r="N15" s="29"/>
      <c r="O15" s="29">
        <f t="shared" si="0"/>
        <v>170919.07708816297</v>
      </c>
      <c r="P15" s="29"/>
      <c r="Q15" s="29">
        <v>880264</v>
      </c>
      <c r="R15" s="29"/>
      <c r="S15" s="34">
        <f t="shared" si="1"/>
        <v>19.416797357175003</v>
      </c>
      <c r="T15" s="15"/>
      <c r="U15" s="15"/>
      <c r="W15" s="26"/>
      <c r="X15" s="15"/>
    </row>
    <row r="16" spans="1:24" x14ac:dyDescent="0.2">
      <c r="A16" s="3" t="s">
        <v>18</v>
      </c>
      <c r="B16" s="3"/>
      <c r="C16" s="4">
        <v>8674.7441095890408</v>
      </c>
      <c r="D16" s="4"/>
      <c r="E16" s="4">
        <v>12566.808657534248</v>
      </c>
      <c r="F16" s="4"/>
      <c r="G16" s="4">
        <v>6925.2711538461535</v>
      </c>
      <c r="H16" s="4"/>
      <c r="I16" s="4">
        <v>5552.5</v>
      </c>
      <c r="J16" s="4"/>
      <c r="K16" s="4">
        <v>2169</v>
      </c>
      <c r="L16" s="4"/>
      <c r="M16" s="4">
        <v>93.91</v>
      </c>
      <c r="N16" s="4"/>
      <c r="O16" s="4">
        <f t="shared" si="0"/>
        <v>35982.233920969447</v>
      </c>
      <c r="P16" s="4"/>
      <c r="Q16" s="4">
        <v>155427</v>
      </c>
      <c r="R16" s="4"/>
      <c r="S16" s="33">
        <f t="shared" si="1"/>
        <v>23.15056838320848</v>
      </c>
      <c r="T16" s="15"/>
      <c r="U16" s="15"/>
      <c r="W16" s="26"/>
      <c r="X16" s="15"/>
    </row>
    <row r="17" spans="1:24" x14ac:dyDescent="0.2">
      <c r="A17" s="28" t="s">
        <v>19</v>
      </c>
      <c r="B17" s="28"/>
      <c r="C17" s="29">
        <v>8189.4075616438358</v>
      </c>
      <c r="D17" s="29"/>
      <c r="E17" s="29">
        <v>11468.774794520548</v>
      </c>
      <c r="F17" s="29"/>
      <c r="G17" s="29">
        <v>6752.582692307692</v>
      </c>
      <c r="H17" s="29"/>
      <c r="I17" s="29">
        <v>4854.25</v>
      </c>
      <c r="J17" s="29"/>
      <c r="K17" s="29">
        <v>3132</v>
      </c>
      <c r="L17" s="29"/>
      <c r="M17" s="29">
        <v>168.97</v>
      </c>
      <c r="N17" s="29"/>
      <c r="O17" s="29">
        <f t="shared" si="0"/>
        <v>34565.985048472081</v>
      </c>
      <c r="P17" s="29"/>
      <c r="Q17" s="29">
        <v>157595</v>
      </c>
      <c r="R17" s="29"/>
      <c r="S17" s="34">
        <f t="shared" si="1"/>
        <v>21.93342748721221</v>
      </c>
      <c r="T17" s="15"/>
      <c r="U17" s="15"/>
      <c r="W17" s="26"/>
      <c r="X17" s="15"/>
    </row>
    <row r="18" spans="1:24" x14ac:dyDescent="0.2">
      <c r="A18" s="3" t="s">
        <v>20</v>
      </c>
      <c r="B18" s="3"/>
      <c r="C18" s="4">
        <v>7262.365150684931</v>
      </c>
      <c r="D18" s="4"/>
      <c r="E18" s="4">
        <v>12299.670575342465</v>
      </c>
      <c r="F18" s="4"/>
      <c r="G18" s="4">
        <v>4863.6057692307695</v>
      </c>
      <c r="H18" s="4"/>
      <c r="I18" s="4">
        <v>4263.5</v>
      </c>
      <c r="J18" s="4"/>
      <c r="K18" s="4">
        <v>2685</v>
      </c>
      <c r="L18" s="4"/>
      <c r="M18" s="4">
        <v>386</v>
      </c>
      <c r="N18" s="4"/>
      <c r="O18" s="4">
        <f t="shared" si="0"/>
        <v>31760.141495258165</v>
      </c>
      <c r="P18" s="4"/>
      <c r="Q18" s="4">
        <v>149383</v>
      </c>
      <c r="R18" s="4"/>
      <c r="S18" s="33">
        <f t="shared" si="1"/>
        <v>21.260880753002795</v>
      </c>
      <c r="T18" s="15"/>
      <c r="U18" s="15"/>
      <c r="W18" s="26"/>
      <c r="X18" s="15"/>
    </row>
    <row r="19" spans="1:24" x14ac:dyDescent="0.2">
      <c r="A19" s="28" t="s">
        <v>21</v>
      </c>
      <c r="B19" s="28"/>
      <c r="C19" s="29">
        <v>8596.3361095890414</v>
      </c>
      <c r="D19" s="29"/>
      <c r="E19" s="29">
        <v>13177.576438356165</v>
      </c>
      <c r="F19" s="29"/>
      <c r="G19" s="29">
        <v>6892.0519230769232</v>
      </c>
      <c r="H19" s="29"/>
      <c r="I19" s="29">
        <v>4569.6666666666661</v>
      </c>
      <c r="J19" s="29"/>
      <c r="K19" s="29">
        <v>1847</v>
      </c>
      <c r="L19" s="29"/>
      <c r="M19" s="29">
        <v>71.540000000000006</v>
      </c>
      <c r="N19" s="29"/>
      <c r="O19" s="29">
        <f t="shared" si="0"/>
        <v>35154.171137688798</v>
      </c>
      <c r="P19" s="29"/>
      <c r="Q19" s="29">
        <v>155810</v>
      </c>
      <c r="R19" s="29"/>
      <c r="S19" s="34">
        <f t="shared" si="1"/>
        <v>22.562204696546306</v>
      </c>
      <c r="T19" s="15"/>
      <c r="U19" s="15"/>
      <c r="W19" s="26"/>
      <c r="X19" s="15"/>
    </row>
    <row r="20" spans="1:24" x14ac:dyDescent="0.2">
      <c r="A20" s="3" t="s">
        <v>22</v>
      </c>
      <c r="B20" s="3"/>
      <c r="C20" s="4">
        <v>9698.8760547945203</v>
      </c>
      <c r="D20" s="4"/>
      <c r="E20" s="4">
        <v>12981</v>
      </c>
      <c r="F20" s="4"/>
      <c r="G20" s="4">
        <v>8722.2826923076918</v>
      </c>
      <c r="H20" s="4"/>
      <c r="I20" s="4">
        <v>5195.166666666667</v>
      </c>
      <c r="J20" s="4"/>
      <c r="K20" s="4">
        <v>1790</v>
      </c>
      <c r="L20" s="4"/>
      <c r="M20" s="4">
        <v>175.84</v>
      </c>
      <c r="N20" s="4"/>
      <c r="O20" s="4">
        <f t="shared" si="0"/>
        <v>38563.165413768875</v>
      </c>
      <c r="P20" s="4"/>
      <c r="Q20" s="4">
        <v>159055</v>
      </c>
      <c r="R20" s="4"/>
      <c r="S20" s="33">
        <f t="shared" si="1"/>
        <v>24.245176457055027</v>
      </c>
      <c r="T20" s="15"/>
      <c r="U20" s="15"/>
      <c r="W20" s="26"/>
      <c r="X20" s="15"/>
    </row>
    <row r="21" spans="1:24" x14ac:dyDescent="0.2">
      <c r="A21" s="28" t="s">
        <v>23</v>
      </c>
      <c r="B21" s="28"/>
      <c r="C21" s="29">
        <v>7685.5923287671239</v>
      </c>
      <c r="D21" s="29"/>
      <c r="E21" s="29">
        <v>10948.352219178083</v>
      </c>
      <c r="F21" s="29"/>
      <c r="G21" s="29">
        <v>6029.373076923077</v>
      </c>
      <c r="H21" s="29"/>
      <c r="I21" s="29">
        <v>4559.833333333333</v>
      </c>
      <c r="J21" s="29"/>
      <c r="K21" s="29">
        <v>2017</v>
      </c>
      <c r="L21" s="29"/>
      <c r="M21" s="29">
        <v>104.16</v>
      </c>
      <c r="N21" s="29"/>
      <c r="O21" s="29">
        <f t="shared" si="0"/>
        <v>31344.310958201619</v>
      </c>
      <c r="P21" s="29"/>
      <c r="Q21" s="29">
        <v>139850</v>
      </c>
      <c r="R21" s="29"/>
      <c r="S21" s="34">
        <f t="shared" si="1"/>
        <v>22.412807263640772</v>
      </c>
      <c r="T21" s="15"/>
      <c r="U21" s="15"/>
      <c r="W21" s="26"/>
      <c r="X21" s="15"/>
    </row>
    <row r="22" spans="1:24" x14ac:dyDescent="0.2">
      <c r="A22" s="3" t="s">
        <v>24</v>
      </c>
      <c r="B22" s="3"/>
      <c r="C22" s="4">
        <v>4983.2692602739726</v>
      </c>
      <c r="D22" s="4"/>
      <c r="E22" s="4">
        <v>6146.5604383561649</v>
      </c>
      <c r="F22" s="4"/>
      <c r="G22" s="4">
        <v>3295.0980769230769</v>
      </c>
      <c r="H22" s="4"/>
      <c r="I22" s="4">
        <v>2376.0833333333335</v>
      </c>
      <c r="J22" s="4"/>
      <c r="K22" s="4">
        <v>639</v>
      </c>
      <c r="L22" s="4"/>
      <c r="M22" s="4">
        <v>45.25</v>
      </c>
      <c r="N22" s="4"/>
      <c r="O22" s="4">
        <f t="shared" si="0"/>
        <v>17485.261108886549</v>
      </c>
      <c r="P22" s="4"/>
      <c r="Q22" s="4">
        <v>72811</v>
      </c>
      <c r="R22" s="4"/>
      <c r="S22" s="33">
        <f t="shared" si="1"/>
        <v>24.01458723116912</v>
      </c>
      <c r="T22" s="15"/>
      <c r="U22" s="15"/>
      <c r="W22" s="26"/>
      <c r="X22" s="15"/>
    </row>
    <row r="23" spans="1:24" x14ac:dyDescent="0.2">
      <c r="A23" s="28" t="s">
        <v>25</v>
      </c>
      <c r="B23" s="28"/>
      <c r="C23" s="29">
        <v>9787.0987397260269</v>
      </c>
      <c r="D23" s="29"/>
      <c r="E23" s="29">
        <v>13423.461369863015</v>
      </c>
      <c r="F23" s="29"/>
      <c r="G23" s="29">
        <v>4753.3923076923074</v>
      </c>
      <c r="H23" s="29"/>
      <c r="I23" s="29">
        <v>3655.4166666666665</v>
      </c>
      <c r="J23" s="29"/>
      <c r="K23" s="29">
        <v>1655</v>
      </c>
      <c r="L23" s="29"/>
      <c r="M23" s="29">
        <v>116.03</v>
      </c>
      <c r="N23" s="29"/>
      <c r="O23" s="29">
        <f t="shared" si="0"/>
        <v>33390.39908394801</v>
      </c>
      <c r="P23" s="29"/>
      <c r="Q23" s="29">
        <v>148203</v>
      </c>
      <c r="R23" s="29"/>
      <c r="S23" s="34">
        <f t="shared" si="1"/>
        <v>22.530177583414648</v>
      </c>
      <c r="T23" s="15"/>
      <c r="U23" s="15"/>
      <c r="W23" s="26"/>
      <c r="X23" s="15"/>
    </row>
    <row r="24" spans="1:24" x14ac:dyDescent="0.2">
      <c r="A24" s="3" t="s">
        <v>26</v>
      </c>
      <c r="B24" s="3"/>
      <c r="C24" s="4">
        <v>8938.5609863013706</v>
      </c>
      <c r="D24" s="4"/>
      <c r="E24" s="4">
        <v>14877.393863013698</v>
      </c>
      <c r="F24" s="4"/>
      <c r="G24" s="4">
        <v>8055.6980769230768</v>
      </c>
      <c r="H24" s="4"/>
      <c r="I24" s="4">
        <v>6706.833333333333</v>
      </c>
      <c r="J24" s="4"/>
      <c r="K24" s="4">
        <v>1003</v>
      </c>
      <c r="L24" s="4"/>
      <c r="M24" s="4">
        <v>79.72</v>
      </c>
      <c r="N24" s="4"/>
      <c r="O24" s="4">
        <f t="shared" si="0"/>
        <v>39661.206259571481</v>
      </c>
      <c r="P24" s="4"/>
      <c r="Q24" s="4">
        <v>148075</v>
      </c>
      <c r="R24" s="4"/>
      <c r="S24" s="33">
        <f t="shared" si="1"/>
        <v>26.784539091387121</v>
      </c>
      <c r="T24" s="15"/>
      <c r="U24" s="15"/>
      <c r="W24" s="26"/>
      <c r="X24" s="15"/>
    </row>
    <row r="25" spans="1:24" x14ac:dyDescent="0.2">
      <c r="A25" s="5" t="s">
        <v>27</v>
      </c>
      <c r="B25" s="5"/>
      <c r="C25" s="11">
        <v>252625.91605479454</v>
      </c>
      <c r="D25" s="11"/>
      <c r="E25" s="11">
        <v>370198.91408219183</v>
      </c>
      <c r="F25" s="11"/>
      <c r="G25" s="11">
        <v>168426.41153846154</v>
      </c>
      <c r="H25" s="11"/>
      <c r="I25" s="11">
        <v>107750.25</v>
      </c>
      <c r="J25" s="11"/>
      <c r="K25" s="11">
        <f>SUM(K4:K24)</f>
        <v>88759</v>
      </c>
      <c r="L25" s="11"/>
      <c r="M25" s="11">
        <f t="shared" ref="M25" si="2">SUM(M4:M24)</f>
        <v>7221.64</v>
      </c>
      <c r="N25" s="11"/>
      <c r="O25" s="11">
        <f>C25+E25+G25+I25+K25+M25</f>
        <v>994982.13167544792</v>
      </c>
      <c r="P25" s="11"/>
      <c r="Q25" s="11">
        <v>5237728</v>
      </c>
      <c r="R25" s="12"/>
      <c r="S25" s="14">
        <f t="shared" si="1"/>
        <v>18.996445246401645</v>
      </c>
      <c r="T25" s="15"/>
      <c r="U25" s="15"/>
    </row>
    <row r="26" spans="1:24" x14ac:dyDescent="0.2"/>
    <row r="27" spans="1:24" x14ac:dyDescent="0.2">
      <c r="A27" s="10" t="s">
        <v>58</v>
      </c>
    </row>
    <row r="28" spans="1:24" x14ac:dyDescent="0.2">
      <c r="A28" s="10" t="s">
        <v>59</v>
      </c>
    </row>
    <row r="29" spans="1:24" x14ac:dyDescent="0.2">
      <c r="A29" s="10" t="s">
        <v>29</v>
      </c>
    </row>
    <row r="30" spans="1:24" x14ac:dyDescent="0.2">
      <c r="A30" s="6" t="s">
        <v>60</v>
      </c>
    </row>
    <row r="31" spans="1:24" x14ac:dyDescent="0.2">
      <c r="A31" s="6" t="s">
        <v>61</v>
      </c>
    </row>
    <row r="32" spans="1:24" s="6" customFormat="1" ht="11.25" x14ac:dyDescent="0.2">
      <c r="A32" s="6" t="s">
        <v>55</v>
      </c>
    </row>
    <row r="33" spans="1:1" s="6" customFormat="1" ht="11.25" x14ac:dyDescent="0.2">
      <c r="A33" s="10" t="s">
        <v>255</v>
      </c>
    </row>
    <row r="34" spans="1:1" s="6" customFormat="1" ht="11.25" x14ac:dyDescent="0.2"/>
    <row r="35" spans="1:1" s="6" customFormat="1" ht="11.25" x14ac:dyDescent="0.2"/>
    <row r="36" spans="1:1" s="6" customFormat="1" ht="12.75" customHeight="1" x14ac:dyDescent="0.2"/>
  </sheetData>
  <mergeCells count="6">
    <mergeCell ref="Q3:R3"/>
    <mergeCell ref="E3:F3"/>
    <mergeCell ref="G3:H3"/>
    <mergeCell ref="I3:J3"/>
    <mergeCell ref="K3:L3"/>
    <mergeCell ref="M3:N3"/>
  </mergeCells>
  <phoneticPr fontId="0" type="noConversion"/>
  <pageMargins left="0.75" right="0.75" top="1" bottom="1" header="0.5" footer="0.5"/>
  <pageSetup paperSize="9" orientation="landscape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X36"/>
  <sheetViews>
    <sheetView showGridLines="0" workbookViewId="0">
      <selection activeCell="A4" sqref="A4:XFD24"/>
    </sheetView>
  </sheetViews>
  <sheetFormatPr defaultColWidth="0" defaultRowHeight="12.75" customHeight="1" zeroHeight="1" x14ac:dyDescent="0.2"/>
  <cols>
    <col min="1" max="1" width="9.140625" customWidth="1"/>
    <col min="2" max="2" width="11.85546875" customWidth="1"/>
    <col min="3" max="3" width="9.140625" customWidth="1"/>
    <col min="4" max="4" width="2.85546875" customWidth="1"/>
    <col min="5" max="5" width="8.85546875" customWidth="1"/>
    <col min="6" max="6" width="4" customWidth="1"/>
    <col min="7" max="7" width="7.42578125" customWidth="1"/>
    <col min="8" max="8" width="3.7109375" customWidth="1"/>
    <col min="9" max="9" width="8.28515625" customWidth="1"/>
    <col min="10" max="10" width="3.85546875" customWidth="1"/>
    <col min="11" max="11" width="7.28515625" customWidth="1"/>
    <col min="12" max="12" width="4.7109375" customWidth="1"/>
    <col min="13" max="13" width="7.28515625" customWidth="1"/>
    <col min="14" max="14" width="4.7109375" customWidth="1"/>
    <col min="15" max="15" width="8.5703125" customWidth="1"/>
    <col min="16" max="16" width="2.5703125" customWidth="1"/>
    <col min="17" max="17" width="8.7109375" customWidth="1"/>
    <col min="18" max="18" width="2.140625" customWidth="1"/>
    <col min="19" max="19" width="6.5703125" customWidth="1"/>
    <col min="20" max="20" width="9.140625" customWidth="1"/>
    <col min="21" max="24" width="0" hidden="1" customWidth="1"/>
    <col min="25" max="16384" width="9.140625" hidden="1"/>
  </cols>
  <sheetData>
    <row r="1" spans="1:24" x14ac:dyDescent="0.2">
      <c r="A1" s="1" t="s">
        <v>43</v>
      </c>
    </row>
    <row r="2" spans="1:24" x14ac:dyDescent="0.2"/>
    <row r="3" spans="1:24" ht="25.5" customHeight="1" x14ac:dyDescent="0.2">
      <c r="A3" s="31"/>
      <c r="B3" s="31"/>
      <c r="C3" s="31" t="s">
        <v>0</v>
      </c>
      <c r="D3" s="31"/>
      <c r="E3" s="47" t="s">
        <v>39</v>
      </c>
      <c r="F3" s="47"/>
      <c r="G3" s="47" t="s">
        <v>1</v>
      </c>
      <c r="H3" s="47"/>
      <c r="I3" s="47" t="s">
        <v>2</v>
      </c>
      <c r="J3" s="47"/>
      <c r="K3" s="47" t="s">
        <v>40</v>
      </c>
      <c r="L3" s="47"/>
      <c r="M3" s="47" t="s">
        <v>252</v>
      </c>
      <c r="N3" s="47"/>
      <c r="O3" s="31" t="s">
        <v>3</v>
      </c>
      <c r="P3" s="31"/>
      <c r="Q3" s="47" t="s">
        <v>4</v>
      </c>
      <c r="R3" s="47"/>
      <c r="S3" s="31" t="s">
        <v>5</v>
      </c>
    </row>
    <row r="4" spans="1:24" x14ac:dyDescent="0.2">
      <c r="A4" s="3" t="s">
        <v>6</v>
      </c>
      <c r="B4" s="3"/>
      <c r="C4" s="4">
        <v>44001.554958904104</v>
      </c>
      <c r="D4" s="4"/>
      <c r="E4" s="4">
        <v>63392.792219178082</v>
      </c>
      <c r="F4" s="4"/>
      <c r="G4" s="4">
        <v>23006.46346153846</v>
      </c>
      <c r="H4" s="4"/>
      <c r="I4" s="4">
        <v>9363.75</v>
      </c>
      <c r="J4" s="4"/>
      <c r="K4" s="4">
        <v>23073</v>
      </c>
      <c r="L4" s="4"/>
      <c r="M4" s="4">
        <v>1533.81</v>
      </c>
      <c r="N4" s="4"/>
      <c r="O4" s="4">
        <f>C4+E4+G4+I4+K4+M4</f>
        <v>164371.37063962064</v>
      </c>
      <c r="P4" s="4"/>
      <c r="Q4" s="4">
        <v>1132195</v>
      </c>
      <c r="R4" s="4"/>
      <c r="S4" s="33">
        <f>O4/Q4*100</f>
        <v>14.517938220856005</v>
      </c>
      <c r="T4" s="15"/>
      <c r="U4" s="15"/>
      <c r="W4" s="26"/>
      <c r="X4" s="15"/>
    </row>
    <row r="5" spans="1:24" x14ac:dyDescent="0.2">
      <c r="A5" s="28" t="s">
        <v>7</v>
      </c>
      <c r="B5" s="28"/>
      <c r="C5" s="29">
        <v>7982.7159452054793</v>
      </c>
      <c r="D5" s="29"/>
      <c r="E5" s="29">
        <v>11079.974136986302</v>
      </c>
      <c r="F5" s="29"/>
      <c r="G5" s="29">
        <v>5102.2596153846152</v>
      </c>
      <c r="H5" s="29"/>
      <c r="I5" s="29">
        <v>2317.3333333333335</v>
      </c>
      <c r="J5" s="29"/>
      <c r="K5" s="29">
        <v>2957</v>
      </c>
      <c r="L5" s="29"/>
      <c r="M5" s="29">
        <v>192.64</v>
      </c>
      <c r="N5" s="29"/>
      <c r="O5" s="29">
        <f t="shared" ref="O5:O24" si="0">C5+E5+G5+I5+K5+M5</f>
        <v>29631.923030909729</v>
      </c>
      <c r="P5" s="29"/>
      <c r="Q5" s="29">
        <v>178307</v>
      </c>
      <c r="R5" s="29"/>
      <c r="S5" s="34">
        <f>O5/Q5*100</f>
        <v>16.618485550712943</v>
      </c>
      <c r="T5" s="15"/>
      <c r="U5" s="15"/>
      <c r="W5" s="26"/>
      <c r="X5" s="15"/>
    </row>
    <row r="6" spans="1:24" x14ac:dyDescent="0.2">
      <c r="A6" s="3" t="s">
        <v>8</v>
      </c>
      <c r="B6" s="3"/>
      <c r="C6" s="4">
        <v>5857.1480547945202</v>
      </c>
      <c r="D6" s="4"/>
      <c r="E6" s="4">
        <v>11745.170958904111</v>
      </c>
      <c r="F6" s="4"/>
      <c r="G6" s="4">
        <v>6740.5749999999998</v>
      </c>
      <c r="H6" s="4"/>
      <c r="I6" s="4">
        <v>4061.916666666667</v>
      </c>
      <c r="J6" s="4"/>
      <c r="K6" s="4">
        <v>3327</v>
      </c>
      <c r="L6" s="4"/>
      <c r="M6" s="4">
        <v>142.53</v>
      </c>
      <c r="N6" s="4"/>
      <c r="O6" s="4">
        <f t="shared" si="0"/>
        <v>31874.340680365298</v>
      </c>
      <c r="P6" s="4"/>
      <c r="Q6" s="4">
        <v>146495</v>
      </c>
      <c r="R6" s="4"/>
      <c r="S6" s="33">
        <f>O6/Q6*100</f>
        <v>21.757971726246833</v>
      </c>
      <c r="T6" s="15"/>
      <c r="U6" s="15"/>
      <c r="W6" s="26"/>
      <c r="X6" s="15"/>
    </row>
    <row r="7" spans="1:24" x14ac:dyDescent="0.2">
      <c r="A7" s="28" t="s">
        <v>9</v>
      </c>
      <c r="B7" s="28"/>
      <c r="C7" s="29">
        <v>10700.793863013698</v>
      </c>
      <c r="D7" s="29"/>
      <c r="E7" s="29">
        <v>17316.297534246576</v>
      </c>
      <c r="F7" s="29"/>
      <c r="G7" s="29">
        <v>9422.3461538461543</v>
      </c>
      <c r="H7" s="29"/>
      <c r="I7" s="29">
        <v>5844.5833333333339</v>
      </c>
      <c r="J7" s="29"/>
      <c r="K7" s="29">
        <v>5426</v>
      </c>
      <c r="L7" s="29"/>
      <c r="M7" s="29">
        <v>190.78</v>
      </c>
      <c r="N7" s="29"/>
      <c r="O7" s="29">
        <f t="shared" si="0"/>
        <v>48900.800884439763</v>
      </c>
      <c r="P7" s="29"/>
      <c r="Q7" s="29">
        <v>239489</v>
      </c>
      <c r="R7" s="29"/>
      <c r="S7" s="34">
        <f>O7/Q7*100</f>
        <v>20.41880874881091</v>
      </c>
      <c r="T7" s="15"/>
      <c r="U7" s="15"/>
      <c r="W7" s="26"/>
      <c r="X7" s="15"/>
    </row>
    <row r="8" spans="1:24" x14ac:dyDescent="0.2">
      <c r="A8" s="3" t="s">
        <v>10</v>
      </c>
      <c r="B8" s="3"/>
      <c r="C8" s="4">
        <v>6924.1548493150685</v>
      </c>
      <c r="D8" s="4"/>
      <c r="E8" s="4">
        <v>11311.467287671234</v>
      </c>
      <c r="F8" s="4"/>
      <c r="G8" s="4">
        <v>5718.7346153846156</v>
      </c>
      <c r="H8" s="4"/>
      <c r="I8" s="4">
        <v>2972.6666666666665</v>
      </c>
      <c r="J8" s="4"/>
      <c r="K8" s="4">
        <v>2676</v>
      </c>
      <c r="L8" s="4"/>
      <c r="M8" s="4">
        <v>80.680000000000007</v>
      </c>
      <c r="N8" s="4"/>
      <c r="O8" s="4">
        <f t="shared" si="0"/>
        <v>29683.703419037585</v>
      </c>
      <c r="P8" s="4"/>
      <c r="Q8" s="4">
        <v>183895</v>
      </c>
      <c r="R8" s="4"/>
      <c r="S8" s="33">
        <f t="shared" ref="S8:S25" si="1">O8/Q8*100</f>
        <v>16.141658783021605</v>
      </c>
      <c r="T8" s="15"/>
      <c r="U8" s="15"/>
      <c r="W8" s="26"/>
      <c r="X8" s="15"/>
    </row>
    <row r="9" spans="1:24" x14ac:dyDescent="0.2">
      <c r="A9" s="28" t="s">
        <v>11</v>
      </c>
      <c r="B9" s="28"/>
      <c r="C9" s="29">
        <v>3585.1610958904112</v>
      </c>
      <c r="D9" s="29"/>
      <c r="E9" s="29">
        <v>5712.9369863013699</v>
      </c>
      <c r="F9" s="29"/>
      <c r="G9" s="29">
        <v>3280.0980769230769</v>
      </c>
      <c r="H9" s="29"/>
      <c r="I9" s="29">
        <v>1963.8333333333333</v>
      </c>
      <c r="J9" s="29"/>
      <c r="K9" s="29">
        <v>1301</v>
      </c>
      <c r="L9" s="29"/>
      <c r="M9" s="29">
        <v>9.26</v>
      </c>
      <c r="N9" s="29"/>
      <c r="O9" s="29">
        <f t="shared" si="0"/>
        <v>15852.289492448192</v>
      </c>
      <c r="P9" s="29"/>
      <c r="Q9" s="29">
        <v>100853</v>
      </c>
      <c r="R9" s="29"/>
      <c r="S9" s="34">
        <f t="shared" si="1"/>
        <v>15.718213134411659</v>
      </c>
      <c r="T9" s="15"/>
      <c r="U9" s="15"/>
      <c r="W9" s="26"/>
      <c r="X9" s="15"/>
    </row>
    <row r="10" spans="1:24" x14ac:dyDescent="0.2">
      <c r="A10" s="3" t="s">
        <v>12</v>
      </c>
      <c r="B10" s="3"/>
      <c r="C10" s="4">
        <v>5678.538410958904</v>
      </c>
      <c r="D10" s="4"/>
      <c r="E10" s="4">
        <v>9210.534246575342</v>
      </c>
      <c r="F10" s="4"/>
      <c r="G10" s="4">
        <v>6337.498076923077</v>
      </c>
      <c r="H10" s="4"/>
      <c r="I10" s="4">
        <v>3552</v>
      </c>
      <c r="J10" s="4"/>
      <c r="K10" s="4">
        <v>1923</v>
      </c>
      <c r="L10" s="4"/>
      <c r="M10" s="4">
        <v>12.95</v>
      </c>
      <c r="N10" s="4"/>
      <c r="O10" s="4">
        <f t="shared" si="0"/>
        <v>26714.520734457325</v>
      </c>
      <c r="P10" s="4"/>
      <c r="Q10" s="4">
        <v>131630</v>
      </c>
      <c r="R10" s="4"/>
      <c r="S10" s="33">
        <f t="shared" si="1"/>
        <v>20.295161235628143</v>
      </c>
      <c r="T10" s="15"/>
      <c r="U10" s="15"/>
      <c r="W10" s="26"/>
      <c r="X10" s="15"/>
    </row>
    <row r="11" spans="1:24" x14ac:dyDescent="0.2">
      <c r="A11" s="28" t="s">
        <v>13</v>
      </c>
      <c r="B11" s="28"/>
      <c r="C11" s="29">
        <v>1367.5226301369864</v>
      </c>
      <c r="D11" s="29"/>
      <c r="E11" s="29">
        <v>2226.1791780821918</v>
      </c>
      <c r="F11" s="29"/>
      <c r="G11" s="29">
        <v>1442.3596153846154</v>
      </c>
      <c r="H11" s="29"/>
      <c r="I11" s="29">
        <v>870.33333333333348</v>
      </c>
      <c r="J11" s="29"/>
      <c r="K11" s="29">
        <v>558</v>
      </c>
      <c r="L11" s="29"/>
      <c r="M11" s="29">
        <v>20.82</v>
      </c>
      <c r="N11" s="29"/>
      <c r="O11" s="29">
        <f t="shared" si="0"/>
        <v>6485.2147569371264</v>
      </c>
      <c r="P11" s="29"/>
      <c r="Q11" s="29">
        <v>32636</v>
      </c>
      <c r="R11" s="29"/>
      <c r="S11" s="34">
        <f t="shared" si="1"/>
        <v>19.871352975049415</v>
      </c>
      <c r="T11" s="15"/>
      <c r="U11" s="15"/>
      <c r="W11" s="26"/>
      <c r="X11" s="15"/>
    </row>
    <row r="12" spans="1:24" x14ac:dyDescent="0.2">
      <c r="A12" s="3" t="s">
        <v>14</v>
      </c>
      <c r="B12" s="3"/>
      <c r="C12" s="4">
        <v>3556.1884931506852</v>
      </c>
      <c r="D12" s="4"/>
      <c r="E12" s="4">
        <v>6347.9976986301372</v>
      </c>
      <c r="F12" s="4"/>
      <c r="G12" s="4">
        <v>4147.3269230769229</v>
      </c>
      <c r="H12" s="4"/>
      <c r="I12" s="4">
        <v>2554.9166666666665</v>
      </c>
      <c r="J12" s="4"/>
      <c r="K12" s="4">
        <v>1187</v>
      </c>
      <c r="L12" s="4"/>
      <c r="M12" s="4">
        <v>1.6</v>
      </c>
      <c r="N12" s="4"/>
      <c r="O12" s="4">
        <f t="shared" si="0"/>
        <v>17795.029781524412</v>
      </c>
      <c r="P12" s="4"/>
      <c r="Q12" s="4">
        <v>86631</v>
      </c>
      <c r="R12" s="4"/>
      <c r="S12" s="33">
        <f t="shared" si="1"/>
        <v>20.541180156669565</v>
      </c>
      <c r="T12" s="15"/>
      <c r="U12" s="15"/>
      <c r="W12" s="26"/>
      <c r="X12" s="15"/>
    </row>
    <row r="13" spans="1:24" x14ac:dyDescent="0.2">
      <c r="A13" s="28" t="s">
        <v>15</v>
      </c>
      <c r="B13" s="28"/>
      <c r="C13" s="29">
        <v>25404.573041095886</v>
      </c>
      <c r="D13" s="29"/>
      <c r="E13" s="29">
        <v>42782.00876712329</v>
      </c>
      <c r="F13" s="29"/>
      <c r="G13" s="29">
        <v>29334.921153846615</v>
      </c>
      <c r="H13" s="29"/>
      <c r="I13" s="29">
        <v>14059.25</v>
      </c>
      <c r="J13" s="29"/>
      <c r="K13" s="29">
        <v>16467</v>
      </c>
      <c r="L13" s="29"/>
      <c r="M13" s="29">
        <v>1955.55</v>
      </c>
      <c r="N13" s="29"/>
      <c r="O13" s="29">
        <f t="shared" si="0"/>
        <v>130003.30296206579</v>
      </c>
      <c r="P13" s="29"/>
      <c r="Q13" s="29">
        <v>660242</v>
      </c>
      <c r="R13" s="29"/>
      <c r="S13" s="34">
        <f t="shared" si="1"/>
        <v>19.690250387292206</v>
      </c>
      <c r="T13" s="15"/>
      <c r="U13" s="15"/>
      <c r="W13" s="26"/>
      <c r="X13" s="15"/>
    </row>
    <row r="14" spans="1:24" x14ac:dyDescent="0.2">
      <c r="A14" s="3" t="s">
        <v>16</v>
      </c>
      <c r="B14" s="3"/>
      <c r="C14" s="4">
        <v>5464.8239999999996</v>
      </c>
      <c r="D14" s="4"/>
      <c r="E14" s="4">
        <v>9818.696876712329</v>
      </c>
      <c r="F14" s="4"/>
      <c r="G14" s="4">
        <v>6796.8576923076926</v>
      </c>
      <c r="H14" s="4"/>
      <c r="I14" s="4">
        <v>3361.75</v>
      </c>
      <c r="J14" s="4"/>
      <c r="K14" s="4">
        <v>2382</v>
      </c>
      <c r="L14" s="4"/>
      <c r="M14" s="4">
        <v>6.98</v>
      </c>
      <c r="N14" s="4"/>
      <c r="O14" s="4">
        <f t="shared" si="0"/>
        <v>27831.108569020023</v>
      </c>
      <c r="P14" s="4"/>
      <c r="Q14" s="4">
        <v>156426</v>
      </c>
      <c r="R14" s="4"/>
      <c r="S14" s="33">
        <f t="shared" si="1"/>
        <v>17.791868723242953</v>
      </c>
      <c r="T14" s="32"/>
      <c r="U14" s="15"/>
      <c r="W14" s="26"/>
      <c r="X14" s="15"/>
    </row>
    <row r="15" spans="1:24" x14ac:dyDescent="0.2">
      <c r="A15" s="28" t="s">
        <v>17</v>
      </c>
      <c r="B15" s="28"/>
      <c r="C15" s="29">
        <v>35948.759013698625</v>
      </c>
      <c r="D15" s="29"/>
      <c r="E15" s="29">
        <v>61366.943013698641</v>
      </c>
      <c r="F15" s="29"/>
      <c r="G15" s="29">
        <v>36880.994230769233</v>
      </c>
      <c r="H15" s="29"/>
      <c r="I15" s="29">
        <v>16280.916666666666</v>
      </c>
      <c r="J15" s="29"/>
      <c r="K15" s="29">
        <v>19772</v>
      </c>
      <c r="L15" s="29"/>
      <c r="M15" s="29">
        <v>975.64</v>
      </c>
      <c r="N15" s="29"/>
      <c r="O15" s="29">
        <f t="shared" si="0"/>
        <v>171225.25292483316</v>
      </c>
      <c r="P15" s="29"/>
      <c r="Q15" s="29">
        <v>873997</v>
      </c>
      <c r="R15" s="29"/>
      <c r="S15" s="34">
        <f t="shared" si="1"/>
        <v>19.591057283358314</v>
      </c>
      <c r="T15" s="15"/>
      <c r="U15" s="15"/>
      <c r="W15" s="26"/>
      <c r="X15" s="15"/>
    </row>
    <row r="16" spans="1:24" x14ac:dyDescent="0.2">
      <c r="A16" s="3" t="s">
        <v>18</v>
      </c>
      <c r="B16" s="3"/>
      <c r="C16" s="4">
        <v>7209.7643835616436</v>
      </c>
      <c r="D16" s="4"/>
      <c r="E16" s="4">
        <v>12083.626191780821</v>
      </c>
      <c r="F16" s="4"/>
      <c r="G16" s="4">
        <v>9025.2653846153844</v>
      </c>
      <c r="H16" s="4"/>
      <c r="I16" s="4">
        <v>5286.4166666666661</v>
      </c>
      <c r="J16" s="4"/>
      <c r="K16" s="4">
        <v>2448</v>
      </c>
      <c r="L16" s="4"/>
      <c r="M16" s="4">
        <v>52.12</v>
      </c>
      <c r="N16" s="4"/>
      <c r="O16" s="4">
        <f t="shared" si="0"/>
        <v>36105.192626624514</v>
      </c>
      <c r="P16" s="4"/>
      <c r="Q16" s="4">
        <v>155873</v>
      </c>
      <c r="R16" s="4"/>
      <c r="S16" s="33">
        <f t="shared" si="1"/>
        <v>23.163211477693064</v>
      </c>
      <c r="T16" s="15"/>
      <c r="U16" s="15"/>
      <c r="W16" s="26"/>
      <c r="X16" s="15"/>
    </row>
    <row r="17" spans="1:24" x14ac:dyDescent="0.2">
      <c r="A17" s="28" t="s">
        <v>19</v>
      </c>
      <c r="B17" s="28"/>
      <c r="C17" s="29">
        <v>6761.5144109589037</v>
      </c>
      <c r="D17" s="29"/>
      <c r="E17" s="29">
        <v>10836.739068493151</v>
      </c>
      <c r="F17" s="29"/>
      <c r="G17" s="29">
        <v>8416.1423076923074</v>
      </c>
      <c r="H17" s="29"/>
      <c r="I17" s="29">
        <v>4470.166666666667</v>
      </c>
      <c r="J17" s="29"/>
      <c r="K17" s="29">
        <v>3341</v>
      </c>
      <c r="L17" s="29"/>
      <c r="M17" s="29">
        <v>152.86000000000001</v>
      </c>
      <c r="N17" s="29"/>
      <c r="O17" s="29">
        <f t="shared" si="0"/>
        <v>33978.422453811028</v>
      </c>
      <c r="P17" s="29"/>
      <c r="Q17" s="29">
        <v>157543</v>
      </c>
      <c r="R17" s="29"/>
      <c r="S17" s="34">
        <f t="shared" si="1"/>
        <v>21.567713229918834</v>
      </c>
      <c r="T17" s="15"/>
      <c r="U17" s="15"/>
      <c r="W17" s="26"/>
      <c r="X17" s="15"/>
    </row>
    <row r="18" spans="1:24" x14ac:dyDescent="0.2">
      <c r="A18" s="3" t="s">
        <v>20</v>
      </c>
      <c r="B18" s="3"/>
      <c r="C18" s="4">
        <v>6358.3982465753425</v>
      </c>
      <c r="D18" s="4"/>
      <c r="E18" s="4">
        <v>11836.426849315068</v>
      </c>
      <c r="F18" s="4"/>
      <c r="G18" s="4">
        <v>6804.0942307692312</v>
      </c>
      <c r="H18" s="4"/>
      <c r="I18" s="4">
        <v>4129.5</v>
      </c>
      <c r="J18" s="4"/>
      <c r="K18" s="4">
        <v>3017</v>
      </c>
      <c r="L18" s="4"/>
      <c r="M18" s="4">
        <v>217.16</v>
      </c>
      <c r="N18" s="4"/>
      <c r="O18" s="4">
        <f t="shared" si="0"/>
        <v>32362.579326659641</v>
      </c>
      <c r="P18" s="4"/>
      <c r="Q18" s="4">
        <v>148719</v>
      </c>
      <c r="R18" s="4"/>
      <c r="S18" s="33">
        <f t="shared" si="1"/>
        <v>21.760890892663102</v>
      </c>
      <c r="T18" s="15"/>
      <c r="U18" s="15"/>
      <c r="W18" s="26"/>
      <c r="X18" s="15"/>
    </row>
    <row r="19" spans="1:24" x14ac:dyDescent="0.2">
      <c r="A19" s="28" t="s">
        <v>21</v>
      </c>
      <c r="B19" s="28"/>
      <c r="C19" s="29">
        <v>7587.7637260273968</v>
      </c>
      <c r="D19" s="29"/>
      <c r="E19" s="29">
        <v>12743.283287671235</v>
      </c>
      <c r="F19" s="29"/>
      <c r="G19" s="29">
        <v>9113.4153846157697</v>
      </c>
      <c r="H19" s="29"/>
      <c r="I19" s="29">
        <v>4243.5</v>
      </c>
      <c r="J19" s="29"/>
      <c r="K19" s="29">
        <v>2060</v>
      </c>
      <c r="L19" s="29"/>
      <c r="M19" s="29">
        <v>59.39</v>
      </c>
      <c r="N19" s="29"/>
      <c r="O19" s="29">
        <f t="shared" si="0"/>
        <v>35807.352398314404</v>
      </c>
      <c r="P19" s="29"/>
      <c r="Q19" s="29">
        <v>156131</v>
      </c>
      <c r="R19" s="29"/>
      <c r="S19" s="34">
        <f t="shared" si="1"/>
        <v>22.934172200469096</v>
      </c>
      <c r="T19" s="15"/>
      <c r="U19" s="15"/>
      <c r="W19" s="26"/>
      <c r="X19" s="15"/>
    </row>
    <row r="20" spans="1:24" x14ac:dyDescent="0.2">
      <c r="A20" s="3" t="s">
        <v>22</v>
      </c>
      <c r="B20" s="3"/>
      <c r="C20" s="4">
        <v>7742.8027397260275</v>
      </c>
      <c r="D20" s="4"/>
      <c r="E20" s="4">
        <v>12598.250958904109</v>
      </c>
      <c r="F20" s="4"/>
      <c r="G20" s="4">
        <v>10360.903846153846</v>
      </c>
      <c r="H20" s="4"/>
      <c r="I20" s="4">
        <v>5165.166666666667</v>
      </c>
      <c r="J20" s="4"/>
      <c r="K20" s="4">
        <v>2060</v>
      </c>
      <c r="L20" s="4"/>
      <c r="M20" s="4">
        <v>88.12</v>
      </c>
      <c r="N20" s="4"/>
      <c r="O20" s="4">
        <f t="shared" si="0"/>
        <v>38015.244211450648</v>
      </c>
      <c r="P20" s="4"/>
      <c r="Q20" s="4">
        <v>159596</v>
      </c>
      <c r="R20" s="4"/>
      <c r="S20" s="33">
        <f t="shared" si="1"/>
        <v>23.81967230472609</v>
      </c>
      <c r="T20" s="15"/>
      <c r="U20" s="15"/>
      <c r="W20" s="26"/>
      <c r="X20" s="15"/>
    </row>
    <row r="21" spans="1:24" x14ac:dyDescent="0.2">
      <c r="A21" s="28" t="s">
        <v>23</v>
      </c>
      <c r="B21" s="28"/>
      <c r="C21" s="29">
        <v>6412.3124383561644</v>
      </c>
      <c r="D21" s="29"/>
      <c r="E21" s="29">
        <v>10802.555506849314</v>
      </c>
      <c r="F21" s="29"/>
      <c r="G21" s="29">
        <v>8211.8173076923085</v>
      </c>
      <c r="H21" s="29"/>
      <c r="I21" s="29">
        <v>4620.5</v>
      </c>
      <c r="J21" s="29"/>
      <c r="K21" s="29">
        <v>2142</v>
      </c>
      <c r="L21" s="29"/>
      <c r="M21" s="29">
        <v>58.59</v>
      </c>
      <c r="N21" s="29"/>
      <c r="O21" s="29">
        <f t="shared" si="0"/>
        <v>32247.775252897787</v>
      </c>
      <c r="P21" s="29"/>
      <c r="Q21" s="29">
        <v>140839</v>
      </c>
      <c r="R21" s="29"/>
      <c r="S21" s="34">
        <f t="shared" si="1"/>
        <v>22.896907286261467</v>
      </c>
      <c r="T21" s="15"/>
      <c r="U21" s="15"/>
      <c r="W21" s="26"/>
      <c r="X21" s="15"/>
    </row>
    <row r="22" spans="1:24" x14ac:dyDescent="0.2">
      <c r="A22" s="3" t="s">
        <v>24</v>
      </c>
      <c r="B22" s="3"/>
      <c r="C22" s="4">
        <v>4122.2653150684937</v>
      </c>
      <c r="D22" s="4"/>
      <c r="E22" s="4">
        <v>6012.2926027397252</v>
      </c>
      <c r="F22" s="4"/>
      <c r="G22" s="4">
        <v>4169.292307692308</v>
      </c>
      <c r="H22" s="4"/>
      <c r="I22" s="4">
        <v>2585.0833333333335</v>
      </c>
      <c r="J22" s="4"/>
      <c r="K22" s="4">
        <v>703</v>
      </c>
      <c r="L22" s="4"/>
      <c r="M22" s="4">
        <v>23.58</v>
      </c>
      <c r="N22" s="4"/>
      <c r="O22" s="4">
        <f t="shared" si="0"/>
        <v>17615.51355883386</v>
      </c>
      <c r="P22" s="4"/>
      <c r="Q22" s="4">
        <v>73261</v>
      </c>
      <c r="R22" s="4"/>
      <c r="S22" s="33">
        <f t="shared" si="1"/>
        <v>24.044871840179439</v>
      </c>
      <c r="T22" s="15"/>
      <c r="U22" s="15"/>
      <c r="W22" s="26"/>
      <c r="X22" s="15"/>
    </row>
    <row r="23" spans="1:24" x14ac:dyDescent="0.2">
      <c r="A23" s="28" t="s">
        <v>25</v>
      </c>
      <c r="B23" s="28"/>
      <c r="C23" s="29">
        <v>8845.647780821917</v>
      </c>
      <c r="D23" s="29"/>
      <c r="E23" s="29">
        <v>12685.533041095889</v>
      </c>
      <c r="F23" s="29"/>
      <c r="G23" s="29">
        <v>5931.3711538461539</v>
      </c>
      <c r="H23" s="29"/>
      <c r="I23" s="29">
        <v>3625</v>
      </c>
      <c r="J23" s="29"/>
      <c r="K23" s="29">
        <v>1777</v>
      </c>
      <c r="L23" s="29"/>
      <c r="M23" s="29">
        <v>54.07</v>
      </c>
      <c r="N23" s="29"/>
      <c r="O23" s="29">
        <f t="shared" si="0"/>
        <v>32918.621975763956</v>
      </c>
      <c r="P23" s="29"/>
      <c r="Q23" s="29">
        <v>148484</v>
      </c>
      <c r="R23" s="29"/>
      <c r="S23" s="34">
        <f t="shared" si="1"/>
        <v>22.169810872392954</v>
      </c>
      <c r="T23" s="15"/>
      <c r="U23" s="15"/>
      <c r="W23" s="26"/>
      <c r="X23" s="15"/>
    </row>
    <row r="24" spans="1:24" x14ac:dyDescent="0.2">
      <c r="A24" s="3" t="s">
        <v>26</v>
      </c>
      <c r="B24" s="3"/>
      <c r="C24" s="4">
        <v>7882.9762191780819</v>
      </c>
      <c r="D24" s="4"/>
      <c r="E24" s="4">
        <v>14688.198246575343</v>
      </c>
      <c r="F24" s="4"/>
      <c r="G24" s="4">
        <v>10041.528846153846</v>
      </c>
      <c r="H24" s="4"/>
      <c r="I24" s="4">
        <v>6597.916666666667</v>
      </c>
      <c r="J24" s="4"/>
      <c r="K24" s="4">
        <v>1062</v>
      </c>
      <c r="L24" s="4"/>
      <c r="M24" s="4">
        <v>61.46</v>
      </c>
      <c r="N24" s="4"/>
      <c r="O24" s="4">
        <f t="shared" si="0"/>
        <v>40334.079978573936</v>
      </c>
      <c r="P24" s="4"/>
      <c r="Q24" s="4">
        <v>149285</v>
      </c>
      <c r="R24" s="4"/>
      <c r="S24" s="33">
        <f t="shared" si="1"/>
        <v>27.018173278342722</v>
      </c>
      <c r="T24" s="15"/>
      <c r="U24" s="15"/>
      <c r="W24" s="26"/>
      <c r="X24" s="15"/>
    </row>
    <row r="25" spans="1:24" x14ac:dyDescent="0.2">
      <c r="A25" s="5" t="s">
        <v>27</v>
      </c>
      <c r="B25" s="5"/>
      <c r="C25" s="11">
        <v>219395.37961643838</v>
      </c>
      <c r="D25" s="11"/>
      <c r="E25" s="11">
        <v>356597.90465753421</v>
      </c>
      <c r="F25" s="11"/>
      <c r="G25" s="11">
        <v>210284.26538461624</v>
      </c>
      <c r="H25" s="11"/>
      <c r="I25" s="11">
        <v>107926.5</v>
      </c>
      <c r="J25" s="11"/>
      <c r="K25" s="11">
        <f>SUM(K4:K24)</f>
        <v>99659</v>
      </c>
      <c r="L25" s="11"/>
      <c r="M25" s="11">
        <f t="shared" ref="M25" si="2">SUM(M4:M24)</f>
        <v>5890.5899999999992</v>
      </c>
      <c r="N25" s="11"/>
      <c r="O25" s="11">
        <f>C25+E25+G25+I25+K25+M25</f>
        <v>999753.6396585888</v>
      </c>
      <c r="P25" s="11"/>
      <c r="Q25" s="11">
        <v>5212527</v>
      </c>
      <c r="R25" s="12"/>
      <c r="S25" s="14">
        <f t="shared" si="1"/>
        <v>19.179826591950292</v>
      </c>
      <c r="T25" s="15"/>
      <c r="U25" s="15"/>
    </row>
    <row r="26" spans="1:24" x14ac:dyDescent="0.2"/>
    <row r="27" spans="1:24" x14ac:dyDescent="0.2">
      <c r="A27" s="10" t="s">
        <v>50</v>
      </c>
    </row>
    <row r="28" spans="1:24" x14ac:dyDescent="0.2">
      <c r="A28" s="10" t="s">
        <v>51</v>
      </c>
    </row>
    <row r="29" spans="1:24" x14ac:dyDescent="0.2">
      <c r="A29" s="10" t="s">
        <v>29</v>
      </c>
    </row>
    <row r="30" spans="1:24" x14ac:dyDescent="0.2">
      <c r="A30" s="6" t="s">
        <v>52</v>
      </c>
    </row>
    <row r="31" spans="1:24" x14ac:dyDescent="0.2">
      <c r="A31" s="6" t="s">
        <v>53</v>
      </c>
    </row>
    <row r="32" spans="1:24" s="6" customFormat="1" ht="11.25" x14ac:dyDescent="0.2">
      <c r="A32" s="6" t="s">
        <v>34</v>
      </c>
    </row>
    <row r="33" spans="1:1" s="6" customFormat="1" ht="11.25" x14ac:dyDescent="0.2">
      <c r="A33" s="6" t="s">
        <v>54</v>
      </c>
    </row>
    <row r="34" spans="1:1" s="6" customFormat="1" ht="11.25" x14ac:dyDescent="0.2">
      <c r="A34" s="6" t="s">
        <v>55</v>
      </c>
    </row>
    <row r="35" spans="1:1" s="6" customFormat="1" ht="11.25" x14ac:dyDescent="0.2">
      <c r="A35" s="10" t="s">
        <v>253</v>
      </c>
    </row>
    <row r="36" spans="1:1" s="6" customFormat="1" ht="12.75" customHeight="1" x14ac:dyDescent="0.2"/>
  </sheetData>
  <mergeCells count="6">
    <mergeCell ref="Q3:R3"/>
    <mergeCell ref="E3:F3"/>
    <mergeCell ref="G3:H3"/>
    <mergeCell ref="I3:J3"/>
    <mergeCell ref="K3:L3"/>
    <mergeCell ref="M3:N3"/>
  </mergeCells>
  <phoneticPr fontId="0" type="noConversion"/>
  <pageMargins left="0.75" right="0.75" top="1" bottom="1" header="0.5" footer="0.5"/>
  <pageSetup paperSize="9" orientation="landscape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X36"/>
  <sheetViews>
    <sheetView showGridLines="0" workbookViewId="0">
      <selection activeCell="A4" sqref="A4:XFD24"/>
    </sheetView>
  </sheetViews>
  <sheetFormatPr defaultColWidth="0" defaultRowHeight="12.75" customHeight="1" zeroHeight="1" x14ac:dyDescent="0.2"/>
  <cols>
    <col min="1" max="1" width="9.140625" customWidth="1"/>
    <col min="2" max="2" width="11.85546875" customWidth="1"/>
    <col min="3" max="3" width="9.140625" customWidth="1"/>
    <col min="4" max="4" width="2.85546875" customWidth="1"/>
    <col min="5" max="5" width="8.85546875" customWidth="1"/>
    <col min="6" max="6" width="4" customWidth="1"/>
    <col min="7" max="7" width="7.42578125" customWidth="1"/>
    <col min="8" max="8" width="3.7109375" customWidth="1"/>
    <col min="9" max="9" width="8.28515625" customWidth="1"/>
    <col min="10" max="10" width="3.85546875" customWidth="1"/>
    <col min="11" max="11" width="7.28515625" customWidth="1"/>
    <col min="12" max="12" width="4.7109375" customWidth="1"/>
    <col min="13" max="13" width="7.28515625" customWidth="1"/>
    <col min="14" max="14" width="4.7109375" customWidth="1"/>
    <col min="15" max="15" width="8.5703125" customWidth="1"/>
    <col min="16" max="16" width="2.5703125" customWidth="1"/>
    <col min="17" max="17" width="8.7109375" customWidth="1"/>
    <col min="18" max="18" width="2.140625" customWidth="1"/>
    <col min="19" max="19" width="6.5703125" customWidth="1"/>
    <col min="20" max="20" width="9.140625" customWidth="1"/>
    <col min="21" max="24" width="0" hidden="1" customWidth="1"/>
    <col min="25" max="16384" width="9.140625" hidden="1"/>
  </cols>
  <sheetData>
    <row r="1" spans="1:24" x14ac:dyDescent="0.2">
      <c r="A1" s="1" t="s">
        <v>42</v>
      </c>
    </row>
    <row r="2" spans="1:24" x14ac:dyDescent="0.2"/>
    <row r="3" spans="1:24" ht="25.5" customHeight="1" x14ac:dyDescent="0.2">
      <c r="A3" s="31"/>
      <c r="B3" s="31"/>
      <c r="C3" s="31" t="s">
        <v>0</v>
      </c>
      <c r="D3" s="31"/>
      <c r="E3" s="47" t="s">
        <v>39</v>
      </c>
      <c r="F3" s="47"/>
      <c r="G3" s="47" t="s">
        <v>1</v>
      </c>
      <c r="H3" s="47"/>
      <c r="I3" s="47" t="s">
        <v>2</v>
      </c>
      <c r="J3" s="47"/>
      <c r="K3" s="47" t="s">
        <v>40</v>
      </c>
      <c r="L3" s="47"/>
      <c r="M3" s="47" t="s">
        <v>252</v>
      </c>
      <c r="N3" s="47"/>
      <c r="O3" s="31" t="s">
        <v>3</v>
      </c>
      <c r="P3" s="31"/>
      <c r="Q3" s="47" t="s">
        <v>4</v>
      </c>
      <c r="R3" s="47"/>
      <c r="S3" s="31" t="s">
        <v>5</v>
      </c>
    </row>
    <row r="4" spans="1:24" x14ac:dyDescent="0.2">
      <c r="A4" s="3" t="s">
        <v>6</v>
      </c>
      <c r="B4" s="3"/>
      <c r="C4" s="4">
        <v>35971.729315068493</v>
      </c>
      <c r="D4" s="4"/>
      <c r="E4" s="4">
        <v>62553.215342465759</v>
      </c>
      <c r="F4" s="4"/>
      <c r="G4" s="4">
        <v>30372.359615384616</v>
      </c>
      <c r="H4" s="4"/>
      <c r="I4" s="4">
        <v>14811.916666666666</v>
      </c>
      <c r="J4" s="4"/>
      <c r="K4" s="4">
        <v>26142</v>
      </c>
      <c r="L4" s="4"/>
      <c r="M4" s="4">
        <v>1590.9</v>
      </c>
      <c r="N4" s="4"/>
      <c r="O4" s="4">
        <f>C4+E4+G4+I4+K4+M4</f>
        <v>171442.12093958553</v>
      </c>
      <c r="P4" s="4"/>
      <c r="Q4" s="4">
        <v>1115530</v>
      </c>
      <c r="R4" s="4"/>
      <c r="S4" s="33">
        <f>O4/Q4*100</f>
        <v>15.368669685224559</v>
      </c>
      <c r="T4" s="15"/>
      <c r="U4" s="15"/>
      <c r="W4" s="26"/>
      <c r="X4" s="15"/>
    </row>
    <row r="5" spans="1:24" x14ac:dyDescent="0.2">
      <c r="A5" s="28" t="s">
        <v>7</v>
      </c>
      <c r="B5" s="28"/>
      <c r="C5" s="29">
        <v>6344.1156164383565</v>
      </c>
      <c r="D5" s="29"/>
      <c r="E5" s="29">
        <v>10939.078356164384</v>
      </c>
      <c r="F5" s="29"/>
      <c r="G5" s="29">
        <v>6421.3596153846156</v>
      </c>
      <c r="H5" s="29"/>
      <c r="I5" s="29">
        <v>3088.6666666666661</v>
      </c>
      <c r="J5" s="29"/>
      <c r="K5" s="29">
        <v>3490</v>
      </c>
      <c r="L5" s="29"/>
      <c r="M5" s="29">
        <v>251.7</v>
      </c>
      <c r="N5" s="29"/>
      <c r="O5" s="29">
        <f t="shared" ref="O5:O25" si="0">C5+E5+G5+I5+K5+M5</f>
        <v>30534.920254654022</v>
      </c>
      <c r="P5" s="29"/>
      <c r="Q5" s="29">
        <v>176544</v>
      </c>
      <c r="R5" s="29"/>
      <c r="S5" s="34">
        <f>O5/Q5*100</f>
        <v>17.295926372266415</v>
      </c>
      <c r="T5" s="15"/>
      <c r="U5" s="15"/>
      <c r="W5" s="26"/>
      <c r="X5" s="15"/>
    </row>
    <row r="6" spans="1:24" x14ac:dyDescent="0.2">
      <c r="A6" s="3" t="s">
        <v>8</v>
      </c>
      <c r="B6" s="3"/>
      <c r="C6" s="4">
        <v>4805.5706301369864</v>
      </c>
      <c r="D6" s="4"/>
      <c r="E6" s="4">
        <v>11729.569315068493</v>
      </c>
      <c r="F6" s="4"/>
      <c r="G6" s="4">
        <v>7722.0538461538463</v>
      </c>
      <c r="H6" s="4"/>
      <c r="I6" s="4">
        <v>4855.75</v>
      </c>
      <c r="J6" s="4"/>
      <c r="K6" s="4">
        <v>3672</v>
      </c>
      <c r="L6" s="4"/>
      <c r="M6" s="4">
        <v>80.3</v>
      </c>
      <c r="N6" s="4"/>
      <c r="O6" s="4">
        <f t="shared" si="0"/>
        <v>32865.243791359331</v>
      </c>
      <c r="P6" s="4"/>
      <c r="Q6" s="4">
        <v>146062</v>
      </c>
      <c r="R6" s="4"/>
      <c r="S6" s="33">
        <f>O6/Q6*100</f>
        <v>22.500885782311165</v>
      </c>
      <c r="T6" s="15"/>
      <c r="U6" s="15"/>
      <c r="W6" s="26"/>
      <c r="X6" s="15"/>
    </row>
    <row r="7" spans="1:24" x14ac:dyDescent="0.2">
      <c r="A7" s="28" t="s">
        <v>9</v>
      </c>
      <c r="B7" s="28"/>
      <c r="C7" s="29">
        <v>8696.0810958904112</v>
      </c>
      <c r="D7" s="29"/>
      <c r="E7" s="29">
        <v>17111.086027397261</v>
      </c>
      <c r="F7" s="29"/>
      <c r="G7" s="29">
        <v>11015.357692307693</v>
      </c>
      <c r="H7" s="29"/>
      <c r="I7" s="29">
        <v>7101.833333333333</v>
      </c>
      <c r="J7" s="29"/>
      <c r="K7" s="29">
        <v>6609</v>
      </c>
      <c r="L7" s="29"/>
      <c r="M7" s="29">
        <v>212.15</v>
      </c>
      <c r="N7" s="29"/>
      <c r="O7" s="29">
        <f t="shared" si="0"/>
        <v>50745.508148928704</v>
      </c>
      <c r="P7" s="29"/>
      <c r="Q7" s="29">
        <v>238675</v>
      </c>
      <c r="R7" s="29"/>
      <c r="S7" s="34">
        <f>O7/Q7*100</f>
        <v>21.261342054646988</v>
      </c>
      <c r="T7" s="15"/>
      <c r="U7" s="15"/>
      <c r="W7" s="26"/>
      <c r="X7" s="15"/>
    </row>
    <row r="8" spans="1:24" x14ac:dyDescent="0.2">
      <c r="A8" s="3" t="s">
        <v>10</v>
      </c>
      <c r="B8" s="3"/>
      <c r="C8" s="4">
        <v>5892.3553972602749</v>
      </c>
      <c r="D8" s="4"/>
      <c r="E8" s="4">
        <v>11200.280547945205</v>
      </c>
      <c r="F8" s="4"/>
      <c r="G8" s="4">
        <v>7077.4846153846156</v>
      </c>
      <c r="H8" s="4"/>
      <c r="I8" s="4">
        <v>3442.5</v>
      </c>
      <c r="J8" s="4"/>
      <c r="K8" s="4">
        <v>3222</v>
      </c>
      <c r="L8" s="4"/>
      <c r="M8" s="4">
        <v>33.35</v>
      </c>
      <c r="N8" s="4"/>
      <c r="O8" s="4">
        <f t="shared" si="0"/>
        <v>30867.970560590096</v>
      </c>
      <c r="P8" s="4"/>
      <c r="Q8" s="4">
        <v>182866</v>
      </c>
      <c r="R8" s="4"/>
      <c r="S8" s="33">
        <f t="shared" ref="S8:S24" si="1">O8/Q8*100</f>
        <v>16.880103770296333</v>
      </c>
      <c r="T8" s="15"/>
      <c r="U8" s="15"/>
      <c r="W8" s="26"/>
      <c r="X8" s="15"/>
    </row>
    <row r="9" spans="1:24" x14ac:dyDescent="0.2">
      <c r="A9" s="28" t="s">
        <v>11</v>
      </c>
      <c r="B9" s="28"/>
      <c r="C9" s="29">
        <v>3003.9274520547947</v>
      </c>
      <c r="D9" s="29"/>
      <c r="E9" s="29">
        <v>5614.3134246575337</v>
      </c>
      <c r="F9" s="29"/>
      <c r="G9" s="29">
        <v>3883.0711538461537</v>
      </c>
      <c r="H9" s="29"/>
      <c r="I9" s="29">
        <v>1996.25</v>
      </c>
      <c r="J9" s="29"/>
      <c r="K9" s="29">
        <v>1470</v>
      </c>
      <c r="L9" s="29"/>
      <c r="M9" s="29">
        <v>3.9</v>
      </c>
      <c r="N9" s="29"/>
      <c r="O9" s="29">
        <f t="shared" si="0"/>
        <v>15971.462030558481</v>
      </c>
      <c r="P9" s="29"/>
      <c r="Q9" s="29">
        <v>100753</v>
      </c>
      <c r="R9" s="29"/>
      <c r="S9" s="34">
        <f t="shared" si="1"/>
        <v>15.852095749564263</v>
      </c>
      <c r="T9" s="15"/>
      <c r="U9" s="15"/>
      <c r="W9" s="26"/>
      <c r="X9" s="15"/>
    </row>
    <row r="10" spans="1:24" x14ac:dyDescent="0.2">
      <c r="A10" s="3" t="s">
        <v>12</v>
      </c>
      <c r="B10" s="3"/>
      <c r="C10" s="4">
        <v>4661.4552328767122</v>
      </c>
      <c r="D10" s="4"/>
      <c r="E10" s="4">
        <v>9040.0043835616434</v>
      </c>
      <c r="F10" s="4"/>
      <c r="G10" s="4">
        <v>7165.1192307684996</v>
      </c>
      <c r="H10" s="4"/>
      <c r="I10" s="4">
        <v>4237.833333333333</v>
      </c>
      <c r="J10" s="4"/>
      <c r="K10" s="4">
        <v>2181</v>
      </c>
      <c r="L10" s="4"/>
      <c r="M10" s="4">
        <v>19.7</v>
      </c>
      <c r="N10" s="4"/>
      <c r="O10" s="4">
        <f t="shared" si="0"/>
        <v>27305.112180540185</v>
      </c>
      <c r="P10" s="4"/>
      <c r="Q10" s="4">
        <v>132242</v>
      </c>
      <c r="R10" s="4"/>
      <c r="S10" s="33">
        <f t="shared" si="1"/>
        <v>20.64783667861964</v>
      </c>
      <c r="T10" s="15"/>
      <c r="U10" s="15"/>
      <c r="W10" s="26"/>
      <c r="X10" s="15"/>
    </row>
    <row r="11" spans="1:24" x14ac:dyDescent="0.2">
      <c r="A11" s="28" t="s">
        <v>13</v>
      </c>
      <c r="B11" s="28"/>
      <c r="C11" s="29">
        <v>1062.1486027397259</v>
      </c>
      <c r="D11" s="29"/>
      <c r="E11" s="29">
        <v>2157.6920547945206</v>
      </c>
      <c r="F11" s="29"/>
      <c r="G11" s="29">
        <v>1751.8846153846155</v>
      </c>
      <c r="H11" s="29"/>
      <c r="I11" s="29">
        <v>1022.9166666666665</v>
      </c>
      <c r="J11" s="29"/>
      <c r="K11" s="29">
        <v>635</v>
      </c>
      <c r="L11" s="29"/>
      <c r="M11" s="29">
        <v>25.59</v>
      </c>
      <c r="N11" s="29"/>
      <c r="O11" s="29">
        <f t="shared" si="0"/>
        <v>6655.2319395855284</v>
      </c>
      <c r="P11" s="29"/>
      <c r="Q11" s="29">
        <v>32635</v>
      </c>
      <c r="R11" s="29"/>
      <c r="S11" s="34">
        <f t="shared" si="1"/>
        <v>20.392927653088798</v>
      </c>
      <c r="T11" s="15"/>
      <c r="U11" s="15"/>
      <c r="W11" s="26"/>
      <c r="X11" s="15"/>
    </row>
    <row r="12" spans="1:24" x14ac:dyDescent="0.2">
      <c r="A12" s="3" t="s">
        <v>14</v>
      </c>
      <c r="B12" s="3"/>
      <c r="C12" s="4">
        <v>2884.556383561644</v>
      </c>
      <c r="D12" s="4"/>
      <c r="E12" s="4">
        <v>6260.2323287671225</v>
      </c>
      <c r="F12" s="4"/>
      <c r="G12" s="4">
        <v>4802.7807692307688</v>
      </c>
      <c r="H12" s="4"/>
      <c r="I12" s="4">
        <v>2797</v>
      </c>
      <c r="J12" s="4"/>
      <c r="K12" s="4">
        <v>1441</v>
      </c>
      <c r="L12" s="4"/>
      <c r="M12" s="4">
        <v>3.01</v>
      </c>
      <c r="N12" s="4"/>
      <c r="O12" s="4">
        <f t="shared" si="0"/>
        <v>18188.579481559533</v>
      </c>
      <c r="P12" s="4"/>
      <c r="Q12" s="4">
        <v>86697</v>
      </c>
      <c r="R12" s="4"/>
      <c r="S12" s="33">
        <f t="shared" si="1"/>
        <v>20.979479660841243</v>
      </c>
      <c r="T12" s="15"/>
      <c r="U12" s="15"/>
      <c r="W12" s="26"/>
      <c r="X12" s="15"/>
    </row>
    <row r="13" spans="1:24" x14ac:dyDescent="0.2">
      <c r="A13" s="28" t="s">
        <v>15</v>
      </c>
      <c r="B13" s="28"/>
      <c r="C13" s="29">
        <v>21070.587616438359</v>
      </c>
      <c r="D13" s="29"/>
      <c r="E13" s="29">
        <v>42038.521643835615</v>
      </c>
      <c r="F13" s="29"/>
      <c r="G13" s="29">
        <v>32013.248076923075</v>
      </c>
      <c r="H13" s="29"/>
      <c r="I13" s="29">
        <v>17749.583333333339</v>
      </c>
      <c r="J13" s="29"/>
      <c r="K13" s="29">
        <v>18689</v>
      </c>
      <c r="L13" s="29"/>
      <c r="M13" s="29">
        <v>1593.07</v>
      </c>
      <c r="N13" s="29"/>
      <c r="O13" s="29">
        <f t="shared" si="0"/>
        <v>133154.01067053041</v>
      </c>
      <c r="P13" s="29"/>
      <c r="Q13" s="29">
        <v>654970</v>
      </c>
      <c r="R13" s="29"/>
      <c r="S13" s="34">
        <f t="shared" si="1"/>
        <v>20.329787726236379</v>
      </c>
      <c r="T13" s="15"/>
      <c r="U13" s="15"/>
      <c r="W13" s="26"/>
      <c r="X13" s="15"/>
    </row>
    <row r="14" spans="1:24" x14ac:dyDescent="0.2">
      <c r="A14" s="3" t="s">
        <v>16</v>
      </c>
      <c r="B14" s="3"/>
      <c r="C14" s="4">
        <v>4583.5242739726027</v>
      </c>
      <c r="D14" s="4"/>
      <c r="E14" s="4">
        <v>9626.1534246575338</v>
      </c>
      <c r="F14" s="4"/>
      <c r="G14" s="4">
        <v>7285.8846153846152</v>
      </c>
      <c r="H14" s="4"/>
      <c r="I14" s="4">
        <v>4239.916666666667</v>
      </c>
      <c r="J14" s="4"/>
      <c r="K14" s="4">
        <v>2875</v>
      </c>
      <c r="L14" s="4"/>
      <c r="M14" s="4">
        <v>2.8</v>
      </c>
      <c r="N14" s="4"/>
      <c r="O14" s="4">
        <f t="shared" si="0"/>
        <v>28613.278980681418</v>
      </c>
      <c r="P14" s="4"/>
      <c r="Q14" s="4">
        <v>155376</v>
      </c>
      <c r="R14" s="4"/>
      <c r="S14" s="33">
        <f t="shared" si="1"/>
        <v>18.41550753055904</v>
      </c>
      <c r="T14" s="32"/>
      <c r="U14" s="15"/>
      <c r="W14" s="26"/>
      <c r="X14" s="15"/>
    </row>
    <row r="15" spans="1:24" x14ac:dyDescent="0.2">
      <c r="A15" s="28" t="s">
        <v>17</v>
      </c>
      <c r="B15" s="28"/>
      <c r="C15" s="29">
        <v>30031.926246575342</v>
      </c>
      <c r="D15" s="29"/>
      <c r="E15" s="29">
        <v>60361.732602739721</v>
      </c>
      <c r="F15" s="29"/>
      <c r="G15" s="29">
        <v>41046.759615384617</v>
      </c>
      <c r="H15" s="29"/>
      <c r="I15" s="29">
        <v>20391.916666666668</v>
      </c>
      <c r="J15" s="29"/>
      <c r="K15" s="29">
        <v>22158</v>
      </c>
      <c r="L15" s="29"/>
      <c r="M15" s="29">
        <v>574.91</v>
      </c>
      <c r="N15" s="29"/>
      <c r="O15" s="29">
        <f t="shared" si="0"/>
        <v>174565.24513136633</v>
      </c>
      <c r="P15" s="29"/>
      <c r="Q15" s="29">
        <v>867788</v>
      </c>
      <c r="R15" s="29"/>
      <c r="S15" s="34">
        <f t="shared" si="1"/>
        <v>20.116116509028281</v>
      </c>
      <c r="T15" s="15"/>
      <c r="U15" s="15"/>
      <c r="W15" s="26"/>
      <c r="X15" s="15"/>
    </row>
    <row r="16" spans="1:24" x14ac:dyDescent="0.2">
      <c r="A16" s="3" t="s">
        <v>18</v>
      </c>
      <c r="B16" s="3"/>
      <c r="C16" s="4">
        <v>5421.4980821917807</v>
      </c>
      <c r="D16" s="4"/>
      <c r="E16" s="4">
        <v>11955.895890410959</v>
      </c>
      <c r="F16" s="4"/>
      <c r="G16" s="4">
        <v>10192.198076923078</v>
      </c>
      <c r="H16" s="4"/>
      <c r="I16" s="4">
        <v>5811.75</v>
      </c>
      <c r="J16" s="4"/>
      <c r="K16" s="4">
        <v>2629</v>
      </c>
      <c r="L16" s="4"/>
      <c r="M16" s="4">
        <v>10.5</v>
      </c>
      <c r="N16" s="4"/>
      <c r="O16" s="4">
        <f t="shared" si="0"/>
        <v>36020.842049525818</v>
      </c>
      <c r="P16" s="4"/>
      <c r="Q16" s="4">
        <v>156460</v>
      </c>
      <c r="R16" s="4"/>
      <c r="S16" s="33">
        <f t="shared" si="1"/>
        <v>23.02239681038337</v>
      </c>
      <c r="T16" s="15"/>
      <c r="U16" s="15"/>
      <c r="W16" s="26"/>
      <c r="X16" s="15"/>
    </row>
    <row r="17" spans="1:24" x14ac:dyDescent="0.2">
      <c r="A17" s="28" t="s">
        <v>19</v>
      </c>
      <c r="B17" s="28"/>
      <c r="C17" s="29">
        <v>5389.172383561644</v>
      </c>
      <c r="D17" s="29"/>
      <c r="E17" s="29">
        <v>10661.740273972604</v>
      </c>
      <c r="F17" s="29"/>
      <c r="G17" s="29">
        <v>9059.3423076923082</v>
      </c>
      <c r="H17" s="29"/>
      <c r="I17" s="29">
        <v>5515.5</v>
      </c>
      <c r="J17" s="29"/>
      <c r="K17" s="29">
        <v>3303</v>
      </c>
      <c r="L17" s="29"/>
      <c r="M17" s="29">
        <v>182.23</v>
      </c>
      <c r="N17" s="29"/>
      <c r="O17" s="29">
        <f t="shared" si="0"/>
        <v>34110.984965226562</v>
      </c>
      <c r="P17" s="29"/>
      <c r="Q17" s="29">
        <v>156979</v>
      </c>
      <c r="R17" s="29"/>
      <c r="S17" s="34">
        <f t="shared" si="1"/>
        <v>21.729648529565459</v>
      </c>
      <c r="T17" s="15"/>
      <c r="U17" s="15"/>
      <c r="W17" s="26"/>
      <c r="X17" s="15"/>
    </row>
    <row r="18" spans="1:24" x14ac:dyDescent="0.2">
      <c r="A18" s="3" t="s">
        <v>20</v>
      </c>
      <c r="B18" s="3"/>
      <c r="C18" s="4">
        <v>5186.0288219178083</v>
      </c>
      <c r="D18" s="4"/>
      <c r="E18" s="4">
        <v>11817.093698630137</v>
      </c>
      <c r="F18" s="4"/>
      <c r="G18" s="4">
        <v>7749.2365384615387</v>
      </c>
      <c r="H18" s="4"/>
      <c r="I18" s="4">
        <v>5055</v>
      </c>
      <c r="J18" s="4"/>
      <c r="K18" s="4">
        <v>3556</v>
      </c>
      <c r="L18" s="4"/>
      <c r="M18" s="4">
        <v>43.89</v>
      </c>
      <c r="N18" s="4"/>
      <c r="O18" s="4">
        <f t="shared" si="0"/>
        <v>33407.249059009482</v>
      </c>
      <c r="P18" s="4"/>
      <c r="Q18" s="4">
        <v>148836</v>
      </c>
      <c r="R18" s="4"/>
      <c r="S18" s="33">
        <f t="shared" si="1"/>
        <v>22.445677832654386</v>
      </c>
      <c r="T18" s="15"/>
      <c r="U18" s="15"/>
      <c r="W18" s="26"/>
      <c r="X18" s="15"/>
    </row>
    <row r="19" spans="1:24" x14ac:dyDescent="0.2">
      <c r="A19" s="28" t="s">
        <v>21</v>
      </c>
      <c r="B19" s="28"/>
      <c r="C19" s="29">
        <v>6258.2570958904107</v>
      </c>
      <c r="D19" s="29"/>
      <c r="E19" s="29">
        <v>12616.382465753424</v>
      </c>
      <c r="F19" s="29"/>
      <c r="G19" s="29">
        <v>9871.2442307692309</v>
      </c>
      <c r="H19" s="29"/>
      <c r="I19" s="29">
        <v>5466.5</v>
      </c>
      <c r="J19" s="29"/>
      <c r="K19" s="29">
        <v>2360</v>
      </c>
      <c r="L19" s="29"/>
      <c r="M19" s="29">
        <v>77.900000000000006</v>
      </c>
      <c r="N19" s="29"/>
      <c r="O19" s="29">
        <f t="shared" si="0"/>
        <v>36650.283792413065</v>
      </c>
      <c r="P19" s="29"/>
      <c r="Q19" s="29">
        <v>156906</v>
      </c>
      <c r="R19" s="29"/>
      <c r="S19" s="34">
        <f t="shared" si="1"/>
        <v>23.358114917474833</v>
      </c>
      <c r="T19" s="15"/>
      <c r="U19" s="15"/>
      <c r="W19" s="26"/>
      <c r="X19" s="15"/>
    </row>
    <row r="20" spans="1:24" x14ac:dyDescent="0.2">
      <c r="A20" s="3" t="s">
        <v>22</v>
      </c>
      <c r="B20" s="3"/>
      <c r="C20" s="4">
        <v>6071.3303013698633</v>
      </c>
      <c r="D20" s="4"/>
      <c r="E20" s="4">
        <v>12562.027397260274</v>
      </c>
      <c r="F20" s="4"/>
      <c r="G20" s="4">
        <v>11469.065384615385</v>
      </c>
      <c r="H20" s="4"/>
      <c r="I20" s="4">
        <v>6167.166666666667</v>
      </c>
      <c r="J20" s="4"/>
      <c r="K20" s="4">
        <v>2199</v>
      </c>
      <c r="L20" s="4"/>
      <c r="M20" s="4">
        <v>100.2</v>
      </c>
      <c r="N20" s="4"/>
      <c r="O20" s="4">
        <f t="shared" si="0"/>
        <v>38568.789749912183</v>
      </c>
      <c r="P20" s="4"/>
      <c r="Q20" s="4">
        <v>160199</v>
      </c>
      <c r="R20" s="4"/>
      <c r="S20" s="33">
        <f t="shared" si="1"/>
        <v>24.075549628844239</v>
      </c>
      <c r="T20" s="15"/>
      <c r="U20" s="15"/>
      <c r="W20" s="26"/>
      <c r="X20" s="15"/>
    </row>
    <row r="21" spans="1:24" x14ac:dyDescent="0.2">
      <c r="A21" s="28" t="s">
        <v>23</v>
      </c>
      <c r="B21" s="28"/>
      <c r="C21" s="29">
        <v>5104.9124383561648</v>
      </c>
      <c r="D21" s="29"/>
      <c r="E21" s="29">
        <v>10792.316712328768</v>
      </c>
      <c r="F21" s="29"/>
      <c r="G21" s="29">
        <v>8915.375</v>
      </c>
      <c r="H21" s="29"/>
      <c r="I21" s="29">
        <v>5390.25</v>
      </c>
      <c r="J21" s="29"/>
      <c r="K21" s="29">
        <v>2384</v>
      </c>
      <c r="L21" s="29"/>
      <c r="M21" s="29">
        <v>7.91</v>
      </c>
      <c r="N21" s="29"/>
      <c r="O21" s="29">
        <f t="shared" si="0"/>
        <v>32594.764150684932</v>
      </c>
      <c r="P21" s="29"/>
      <c r="Q21" s="29">
        <v>141926</v>
      </c>
      <c r="R21" s="29"/>
      <c r="S21" s="34">
        <f t="shared" si="1"/>
        <v>22.966027472545505</v>
      </c>
      <c r="T21" s="15"/>
      <c r="U21" s="15"/>
      <c r="W21" s="26"/>
      <c r="X21" s="15"/>
    </row>
    <row r="22" spans="1:24" x14ac:dyDescent="0.2">
      <c r="A22" s="3" t="s">
        <v>24</v>
      </c>
      <c r="B22" s="3"/>
      <c r="C22" s="4">
        <v>3404.4841643835616</v>
      </c>
      <c r="D22" s="4"/>
      <c r="E22" s="4">
        <v>6006.2794520547941</v>
      </c>
      <c r="F22" s="4"/>
      <c r="G22" s="4">
        <v>4626.3980769230766</v>
      </c>
      <c r="H22" s="4"/>
      <c r="I22" s="4">
        <v>3315.25</v>
      </c>
      <c r="J22" s="4"/>
      <c r="K22" s="4">
        <v>827</v>
      </c>
      <c r="L22" s="4"/>
      <c r="M22" s="4">
        <v>21.98</v>
      </c>
      <c r="N22" s="4"/>
      <c r="O22" s="4">
        <f t="shared" si="0"/>
        <v>18201.391693361431</v>
      </c>
      <c r="P22" s="4"/>
      <c r="Q22" s="4">
        <v>73802</v>
      </c>
      <c r="R22" s="4"/>
      <c r="S22" s="33">
        <f t="shared" si="1"/>
        <v>24.662464016370059</v>
      </c>
      <c r="T22" s="15"/>
      <c r="U22" s="15"/>
      <c r="W22" s="26"/>
      <c r="X22" s="15"/>
    </row>
    <row r="23" spans="1:24" x14ac:dyDescent="0.2">
      <c r="A23" s="28" t="s">
        <v>25</v>
      </c>
      <c r="B23" s="28"/>
      <c r="C23" s="29">
        <v>7679.6219178082192</v>
      </c>
      <c r="D23" s="29"/>
      <c r="E23" s="29">
        <v>12389.868493150685</v>
      </c>
      <c r="F23" s="29"/>
      <c r="G23" s="29">
        <v>6833.0923076923073</v>
      </c>
      <c r="H23" s="29"/>
      <c r="I23" s="29">
        <v>4458.8333333333339</v>
      </c>
      <c r="J23" s="29"/>
      <c r="K23" s="29">
        <v>1981</v>
      </c>
      <c r="L23" s="29"/>
      <c r="M23" s="29">
        <v>4.0999999999999996</v>
      </c>
      <c r="N23" s="29"/>
      <c r="O23" s="29">
        <f t="shared" si="0"/>
        <v>33346.516051984545</v>
      </c>
      <c r="P23" s="29"/>
      <c r="Q23" s="29">
        <v>148639</v>
      </c>
      <c r="R23" s="29"/>
      <c r="S23" s="34">
        <f t="shared" si="1"/>
        <v>22.434567005957081</v>
      </c>
      <c r="T23" s="15"/>
      <c r="U23" s="15"/>
      <c r="W23" s="26"/>
      <c r="X23" s="15"/>
    </row>
    <row r="24" spans="1:24" x14ac:dyDescent="0.2">
      <c r="A24" s="3" t="s">
        <v>26</v>
      </c>
      <c r="B24" s="3"/>
      <c r="C24" s="4">
        <v>6380.3013698630139</v>
      </c>
      <c r="D24" s="4"/>
      <c r="E24" s="4">
        <v>14708.909589041095</v>
      </c>
      <c r="F24" s="4"/>
      <c r="G24" s="4">
        <v>11537.3</v>
      </c>
      <c r="H24" s="4"/>
      <c r="I24" s="4">
        <v>7201.416666666667</v>
      </c>
      <c r="J24" s="4"/>
      <c r="K24" s="4">
        <v>1179</v>
      </c>
      <c r="L24" s="4"/>
      <c r="M24" s="4">
        <v>142.87</v>
      </c>
      <c r="N24" s="4"/>
      <c r="O24" s="4">
        <f t="shared" si="0"/>
        <v>41149.797625570776</v>
      </c>
      <c r="P24" s="4"/>
      <c r="Q24" s="4">
        <v>150593</v>
      </c>
      <c r="R24" s="4"/>
      <c r="S24" s="33">
        <f t="shared" si="1"/>
        <v>27.325172900181798</v>
      </c>
      <c r="T24" s="15"/>
      <c r="U24" s="15"/>
      <c r="W24" s="26"/>
      <c r="X24" s="15"/>
    </row>
    <row r="25" spans="1:24" x14ac:dyDescent="0.2">
      <c r="A25" s="5" t="s">
        <v>27</v>
      </c>
      <c r="B25" s="5"/>
      <c r="C25" s="11">
        <v>179903.58443835616</v>
      </c>
      <c r="D25" s="11"/>
      <c r="E25" s="11">
        <v>352142.39342465746</v>
      </c>
      <c r="F25" s="11"/>
      <c r="G25" s="11">
        <v>240810.61538461462</v>
      </c>
      <c r="H25" s="11"/>
      <c r="I25" s="11">
        <v>134117.75</v>
      </c>
      <c r="J25" s="11"/>
      <c r="K25" s="11">
        <f>SUM(K4:K24)</f>
        <v>113002</v>
      </c>
      <c r="L25" s="11"/>
      <c r="M25" s="11">
        <f t="shared" ref="M25" si="2">SUM(M4:M24)</f>
        <v>4982.9599999999991</v>
      </c>
      <c r="N25" s="11"/>
      <c r="O25" s="11">
        <f t="shared" si="0"/>
        <v>1024959.3032476283</v>
      </c>
      <c r="P25" s="11"/>
      <c r="Q25" s="11">
        <v>5184478</v>
      </c>
      <c r="R25" s="12"/>
      <c r="S25" s="14">
        <f>O25/Q25*100</f>
        <v>19.769768590929083</v>
      </c>
      <c r="T25" s="15"/>
      <c r="U25" s="15"/>
    </row>
    <row r="26" spans="1:24" x14ac:dyDescent="0.2"/>
    <row r="27" spans="1:24" x14ac:dyDescent="0.2">
      <c r="A27" s="10" t="s">
        <v>28</v>
      </c>
    </row>
    <row r="28" spans="1:24" x14ac:dyDescent="0.2">
      <c r="A28" s="10" t="s">
        <v>41</v>
      </c>
    </row>
    <row r="29" spans="1:24" x14ac:dyDescent="0.2">
      <c r="A29" s="10" t="s">
        <v>29</v>
      </c>
    </row>
    <row r="30" spans="1:24" x14ac:dyDescent="0.2">
      <c r="A30" s="6" t="s">
        <v>30</v>
      </c>
    </row>
    <row r="31" spans="1:24" x14ac:dyDescent="0.2">
      <c r="A31" s="6" t="s">
        <v>31</v>
      </c>
    </row>
    <row r="32" spans="1:24" s="6" customFormat="1" ht="11.25" x14ac:dyDescent="0.2">
      <c r="A32" s="6" t="s">
        <v>32</v>
      </c>
    </row>
    <row r="33" spans="1:1" s="6" customFormat="1" ht="11.25" x14ac:dyDescent="0.2">
      <c r="A33" s="6" t="s">
        <v>33</v>
      </c>
    </row>
    <row r="34" spans="1:1" s="6" customFormat="1" ht="11.25" x14ac:dyDescent="0.2">
      <c r="A34" s="6" t="s">
        <v>54</v>
      </c>
    </row>
    <row r="35" spans="1:1" s="6" customFormat="1" ht="11.25" x14ac:dyDescent="0.2">
      <c r="A35" s="6" t="s">
        <v>55</v>
      </c>
    </row>
    <row r="36" spans="1:1" s="6" customFormat="1" ht="12.75" customHeight="1" x14ac:dyDescent="0.2">
      <c r="A36" s="10" t="s">
        <v>253</v>
      </c>
    </row>
  </sheetData>
  <mergeCells count="6">
    <mergeCell ref="Q3:R3"/>
    <mergeCell ref="E3:F3"/>
    <mergeCell ref="G3:H3"/>
    <mergeCell ref="I3:J3"/>
    <mergeCell ref="K3:L3"/>
    <mergeCell ref="M3:N3"/>
  </mergeCells>
  <phoneticPr fontId="0" type="noConversion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B225"/>
  <sheetViews>
    <sheetView showGridLines="0" workbookViewId="0">
      <selection activeCell="E22" sqref="E22"/>
    </sheetView>
  </sheetViews>
  <sheetFormatPr defaultColWidth="0" defaultRowHeight="12.75" customHeight="1" zeroHeight="1" x14ac:dyDescent="0.2"/>
  <cols>
    <col min="1" max="1" width="9.140625" customWidth="1"/>
    <col min="2" max="2" width="11.85546875" customWidth="1"/>
    <col min="3" max="3" width="9.140625" customWidth="1"/>
    <col min="4" max="4" width="2.85546875" customWidth="1"/>
    <col min="5" max="5" width="8.85546875" customWidth="1"/>
    <col min="6" max="6" width="4" customWidth="1"/>
    <col min="7" max="7" width="7.5703125" customWidth="1"/>
    <col min="8" max="8" width="3.7109375" customWidth="1"/>
    <col min="9" max="9" width="8.28515625" customWidth="1"/>
    <col min="10" max="10" width="3.85546875" customWidth="1"/>
    <col min="11" max="11" width="7.28515625" customWidth="1"/>
    <col min="12" max="12" width="4.7109375" customWidth="1"/>
    <col min="13" max="13" width="7.28515625" customWidth="1"/>
    <col min="14" max="14" width="4.7109375" customWidth="1"/>
    <col min="15" max="15" width="7.7109375" customWidth="1"/>
    <col min="16" max="16" width="2.5703125" customWidth="1"/>
    <col min="17" max="17" width="8.7109375" customWidth="1"/>
    <col min="18" max="18" width="2.140625" customWidth="1"/>
    <col min="19" max="19" width="6.5703125" customWidth="1"/>
    <col min="20" max="20" width="9.140625" customWidth="1"/>
    <col min="21" max="28" width="0" hidden="1" customWidth="1"/>
    <col min="29" max="16384" width="9.140625" hidden="1"/>
  </cols>
  <sheetData>
    <row r="1" spans="1:24" x14ac:dyDescent="0.2">
      <c r="A1" s="1" t="s">
        <v>293</v>
      </c>
    </row>
    <row r="2" spans="1:24" x14ac:dyDescent="0.2"/>
    <row r="3" spans="1:24" ht="41.25" customHeight="1" x14ac:dyDescent="0.2">
      <c r="A3" s="41" t="s">
        <v>217</v>
      </c>
      <c r="B3" s="41"/>
      <c r="C3" s="41" t="s">
        <v>85</v>
      </c>
      <c r="D3" s="41"/>
      <c r="E3" s="47" t="s">
        <v>86</v>
      </c>
      <c r="F3" s="47"/>
      <c r="G3" s="47" t="s">
        <v>87</v>
      </c>
      <c r="H3" s="47"/>
      <c r="I3" s="47" t="s">
        <v>286</v>
      </c>
      <c r="J3" s="47"/>
      <c r="K3" s="47" t="s">
        <v>288</v>
      </c>
      <c r="L3" s="47"/>
      <c r="M3" s="47" t="s">
        <v>284</v>
      </c>
      <c r="N3" s="47"/>
      <c r="O3" s="41" t="s">
        <v>3</v>
      </c>
      <c r="P3" s="41"/>
      <c r="Q3" s="47" t="s">
        <v>4</v>
      </c>
      <c r="R3" s="47"/>
      <c r="S3" s="40" t="s">
        <v>5</v>
      </c>
    </row>
    <row r="4" spans="1:24" x14ac:dyDescent="0.2">
      <c r="A4" s="3" t="s">
        <v>6</v>
      </c>
      <c r="B4" s="3"/>
      <c r="C4" s="4">
        <v>33179.056164383597</v>
      </c>
      <c r="D4" s="4"/>
      <c r="E4" s="4">
        <v>37869.2202739727</v>
      </c>
      <c r="F4" s="4"/>
      <c r="G4" s="4">
        <v>32405.836538461499</v>
      </c>
      <c r="H4" s="4"/>
      <c r="I4" s="4">
        <v>28236.083333333299</v>
      </c>
      <c r="J4" s="4"/>
      <c r="K4" s="4">
        <v>17079.0918660319</v>
      </c>
      <c r="L4" s="4"/>
      <c r="M4" s="4">
        <v>4081.6750000000002</v>
      </c>
      <c r="N4" s="4"/>
      <c r="O4" s="4">
        <v>152850.963176183</v>
      </c>
      <c r="P4" s="4"/>
      <c r="Q4" s="4">
        <v>1434371</v>
      </c>
      <c r="R4" s="4"/>
      <c r="S4" s="33">
        <v>10.656306016796421</v>
      </c>
      <c r="T4" s="15"/>
      <c r="U4" s="15"/>
      <c r="W4" s="26"/>
      <c r="X4" s="15"/>
    </row>
    <row r="5" spans="1:24" x14ac:dyDescent="0.2">
      <c r="A5" s="28" t="s">
        <v>7</v>
      </c>
      <c r="B5" s="28"/>
      <c r="C5" s="29">
        <v>5559.7636986301504</v>
      </c>
      <c r="D5" s="29"/>
      <c r="E5" s="29">
        <v>7057.9068493150799</v>
      </c>
      <c r="F5" s="29"/>
      <c r="G5" s="29">
        <v>3724.09807692308</v>
      </c>
      <c r="H5" s="29"/>
      <c r="I5" s="29">
        <v>4435.4166666666697</v>
      </c>
      <c r="J5" s="29"/>
      <c r="K5" s="29">
        <v>4391.0232822128701</v>
      </c>
      <c r="L5" s="29"/>
      <c r="M5" s="29">
        <v>985.52333333333297</v>
      </c>
      <c r="N5" s="29"/>
      <c r="O5" s="29">
        <v>26153.731907081201</v>
      </c>
      <c r="P5" s="29"/>
      <c r="Q5" s="29">
        <v>225262</v>
      </c>
      <c r="R5" s="29"/>
      <c r="S5" s="34">
        <v>11.610361226962915</v>
      </c>
      <c r="T5" s="15"/>
      <c r="U5" s="15"/>
      <c r="W5" s="26"/>
      <c r="X5" s="15"/>
    </row>
    <row r="6" spans="1:24" x14ac:dyDescent="0.2">
      <c r="A6" s="3" t="s">
        <v>8</v>
      </c>
      <c r="B6" s="3"/>
      <c r="C6" s="4">
        <v>4848.85205479453</v>
      </c>
      <c r="D6" s="4"/>
      <c r="E6" s="4">
        <v>6996.5169863013798</v>
      </c>
      <c r="F6" s="4"/>
      <c r="G6" s="4">
        <v>3712.6365384615401</v>
      </c>
      <c r="H6" s="4"/>
      <c r="I6" s="4">
        <v>7227.75</v>
      </c>
      <c r="J6" s="4"/>
      <c r="K6" s="4">
        <v>4145.1983261355299</v>
      </c>
      <c r="L6" s="4"/>
      <c r="M6" s="4">
        <v>924.43</v>
      </c>
      <c r="N6" s="4"/>
      <c r="O6" s="4">
        <v>27855.383905693001</v>
      </c>
      <c r="P6" s="4"/>
      <c r="Q6" s="4">
        <v>159481</v>
      </c>
      <c r="R6" s="4"/>
      <c r="S6" s="33">
        <v>17.466271158127299</v>
      </c>
      <c r="T6" s="15"/>
      <c r="U6" s="15"/>
      <c r="W6" s="26"/>
      <c r="X6" s="15"/>
    </row>
    <row r="7" spans="1:24" x14ac:dyDescent="0.2">
      <c r="A7" s="28" t="s">
        <v>9</v>
      </c>
      <c r="B7" s="28"/>
      <c r="C7" s="29">
        <v>6473.9780821918002</v>
      </c>
      <c r="D7" s="29"/>
      <c r="E7" s="29">
        <v>11114.3901369863</v>
      </c>
      <c r="F7" s="29"/>
      <c r="G7" s="29">
        <v>4844.80961538462</v>
      </c>
      <c r="H7" s="29"/>
      <c r="I7" s="29">
        <v>10003.333333333299</v>
      </c>
      <c r="J7" s="29"/>
      <c r="K7" s="29">
        <v>5557.5540280117002</v>
      </c>
      <c r="L7" s="29"/>
      <c r="M7" s="29">
        <v>1077.0425</v>
      </c>
      <c r="N7" s="29"/>
      <c r="O7" s="29">
        <v>39071.107695907798</v>
      </c>
      <c r="P7" s="29"/>
      <c r="Q7" s="29">
        <v>263477</v>
      </c>
      <c r="R7" s="29"/>
      <c r="S7" s="34">
        <v>14.82903923147288</v>
      </c>
      <c r="T7" s="15"/>
      <c r="U7" s="15"/>
      <c r="W7" s="26"/>
      <c r="X7" s="15"/>
    </row>
    <row r="8" spans="1:24" x14ac:dyDescent="0.2">
      <c r="A8" s="3" t="s">
        <v>10</v>
      </c>
      <c r="B8" s="3"/>
      <c r="C8" s="4">
        <v>5811.5493150685097</v>
      </c>
      <c r="D8" s="4"/>
      <c r="E8" s="4">
        <v>8878.50000000002</v>
      </c>
      <c r="F8" s="4"/>
      <c r="G8" s="4">
        <v>3376.7673076923102</v>
      </c>
      <c r="H8" s="4"/>
      <c r="I8" s="4">
        <v>5771.8333333333303</v>
      </c>
      <c r="J8" s="4"/>
      <c r="K8" s="4">
        <v>3005.1989747062698</v>
      </c>
      <c r="L8" s="4"/>
      <c r="M8" s="4">
        <v>982.84749999999997</v>
      </c>
      <c r="N8" s="4"/>
      <c r="O8" s="4">
        <v>27826.696430800399</v>
      </c>
      <c r="P8" s="4"/>
      <c r="Q8" s="4">
        <v>200485</v>
      </c>
      <c r="R8" s="4"/>
      <c r="S8" s="33">
        <v>13.879689967229666</v>
      </c>
      <c r="T8" s="15"/>
      <c r="U8" s="15"/>
      <c r="W8" s="26"/>
      <c r="X8" s="15"/>
    </row>
    <row r="9" spans="1:24" x14ac:dyDescent="0.2">
      <c r="A9" s="28" t="s">
        <v>11</v>
      </c>
      <c r="B9" s="28"/>
      <c r="C9" s="29">
        <v>2620.3726027397302</v>
      </c>
      <c r="D9" s="29"/>
      <c r="E9" s="29">
        <v>4701.8013698630202</v>
      </c>
      <c r="F9" s="29"/>
      <c r="G9" s="29">
        <v>2021.88461538462</v>
      </c>
      <c r="H9" s="29"/>
      <c r="I9" s="29">
        <v>4694.4166666666697</v>
      </c>
      <c r="J9" s="29"/>
      <c r="K9" s="29">
        <v>1553.05357078461</v>
      </c>
      <c r="L9" s="29"/>
      <c r="M9" s="29">
        <v>598.45166666666705</v>
      </c>
      <c r="N9" s="29"/>
      <c r="O9" s="29">
        <v>16189.9804921053</v>
      </c>
      <c r="P9" s="29"/>
      <c r="Q9" s="29">
        <v>110502</v>
      </c>
      <c r="R9" s="29"/>
      <c r="S9" s="34">
        <v>14.651300874287616</v>
      </c>
      <c r="T9" s="15"/>
      <c r="U9" s="15"/>
      <c r="W9" s="26"/>
      <c r="X9" s="15"/>
    </row>
    <row r="10" spans="1:24" x14ac:dyDescent="0.2">
      <c r="A10" s="3" t="s">
        <v>12</v>
      </c>
      <c r="B10" s="3"/>
      <c r="C10" s="4">
        <v>3732.1123287671298</v>
      </c>
      <c r="D10" s="4"/>
      <c r="E10" s="4">
        <v>6635.3778082191902</v>
      </c>
      <c r="F10" s="4"/>
      <c r="G10" s="4">
        <v>2413.0442307692301</v>
      </c>
      <c r="H10" s="4"/>
      <c r="I10" s="4">
        <v>4800.75</v>
      </c>
      <c r="J10" s="4"/>
      <c r="K10" s="4">
        <v>1432.28993002326</v>
      </c>
      <c r="L10" s="4"/>
      <c r="M10" s="4">
        <v>655.56416666666701</v>
      </c>
      <c r="N10" s="4"/>
      <c r="O10" s="4">
        <v>19669.138464445499</v>
      </c>
      <c r="P10" s="4"/>
      <c r="Q10" s="4">
        <v>129876</v>
      </c>
      <c r="R10" s="4"/>
      <c r="S10" s="33">
        <v>15.144552083868842</v>
      </c>
      <c r="T10" s="15"/>
      <c r="U10" s="15"/>
      <c r="W10" s="26"/>
      <c r="X10" s="15"/>
    </row>
    <row r="11" spans="1:24" x14ac:dyDescent="0.2">
      <c r="A11" s="28" t="s">
        <v>13</v>
      </c>
      <c r="B11" s="28"/>
      <c r="C11" s="29">
        <v>805.50342465753602</v>
      </c>
      <c r="D11" s="29"/>
      <c r="E11" s="29">
        <v>1540.4005479452101</v>
      </c>
      <c r="F11" s="29"/>
      <c r="G11" s="29">
        <v>534.35384615384601</v>
      </c>
      <c r="H11" s="29"/>
      <c r="I11" s="29">
        <v>710.41666666666697</v>
      </c>
      <c r="J11" s="29"/>
      <c r="K11" s="29">
        <v>525.64345789594995</v>
      </c>
      <c r="L11" s="29"/>
      <c r="M11" s="29">
        <v>100.67083333333299</v>
      </c>
      <c r="N11" s="29"/>
      <c r="O11" s="29">
        <v>4216.9887766525399</v>
      </c>
      <c r="P11" s="29"/>
      <c r="Q11" s="29">
        <v>32095</v>
      </c>
      <c r="R11" s="29"/>
      <c r="S11" s="34">
        <v>13.139083273570773</v>
      </c>
      <c r="T11" s="15"/>
      <c r="U11" s="15"/>
      <c r="W11" s="26"/>
      <c r="X11" s="15"/>
    </row>
    <row r="12" spans="1:24" x14ac:dyDescent="0.2">
      <c r="A12" s="3" t="s">
        <v>14</v>
      </c>
      <c r="B12" s="3"/>
      <c r="C12" s="4">
        <v>1863.1054794520601</v>
      </c>
      <c r="D12" s="4"/>
      <c r="E12" s="4">
        <v>3861.0443835616502</v>
      </c>
      <c r="F12" s="4"/>
      <c r="G12" s="4">
        <v>1989.89807692308</v>
      </c>
      <c r="H12" s="4"/>
      <c r="I12" s="4">
        <v>4089.5</v>
      </c>
      <c r="J12" s="4"/>
      <c r="K12" s="4">
        <v>1085.4515945466001</v>
      </c>
      <c r="L12" s="4"/>
      <c r="M12" s="4">
        <v>456.066666666667</v>
      </c>
      <c r="N12" s="4"/>
      <c r="O12" s="4">
        <v>13345.066201150101</v>
      </c>
      <c r="P12" s="4"/>
      <c r="Q12" s="4">
        <v>85169</v>
      </c>
      <c r="R12" s="4"/>
      <c r="S12" s="33">
        <v>15.668924375242286</v>
      </c>
      <c r="T12" s="15"/>
      <c r="U12" s="15"/>
      <c r="W12" s="26"/>
      <c r="X12" s="15"/>
    </row>
    <row r="13" spans="1:24" x14ac:dyDescent="0.2">
      <c r="A13" s="28" t="s">
        <v>15</v>
      </c>
      <c r="B13" s="28"/>
      <c r="C13" s="29">
        <v>18619.180136986299</v>
      </c>
      <c r="D13" s="29"/>
      <c r="E13" s="29">
        <v>31266.077260274</v>
      </c>
      <c r="F13" s="29"/>
      <c r="G13" s="29">
        <v>19287.507692307699</v>
      </c>
      <c r="H13" s="29"/>
      <c r="I13" s="29">
        <v>29508.916666666701</v>
      </c>
      <c r="J13" s="29"/>
      <c r="K13" s="29">
        <v>18570.960043816202</v>
      </c>
      <c r="L13" s="29"/>
      <c r="M13" s="29">
        <v>3320.0583333333302</v>
      </c>
      <c r="N13" s="29"/>
      <c r="O13" s="29">
        <v>120572.700133384</v>
      </c>
      <c r="P13" s="29"/>
      <c r="Q13" s="29">
        <v>786779</v>
      </c>
      <c r="R13" s="29"/>
      <c r="S13" s="34">
        <v>15.32484981594374</v>
      </c>
      <c r="T13" s="15"/>
      <c r="U13" s="15"/>
      <c r="W13" s="26"/>
      <c r="X13" s="15"/>
    </row>
    <row r="14" spans="1:24" x14ac:dyDescent="0.2">
      <c r="A14" s="3" t="s">
        <v>16</v>
      </c>
      <c r="B14" s="3"/>
      <c r="C14" s="4">
        <v>4525.9760273972697</v>
      </c>
      <c r="D14" s="4"/>
      <c r="E14" s="4">
        <v>6520.2739726027503</v>
      </c>
      <c r="F14" s="4"/>
      <c r="G14" s="4">
        <v>3443.5365384615402</v>
      </c>
      <c r="H14" s="4"/>
      <c r="I14" s="4">
        <v>4309.3333333333303</v>
      </c>
      <c r="J14" s="4"/>
      <c r="K14" s="4">
        <v>1979.57247995393</v>
      </c>
      <c r="L14" s="4"/>
      <c r="M14" s="4">
        <v>737.01416666666705</v>
      </c>
      <c r="N14" s="4"/>
      <c r="O14" s="4">
        <v>21515.7065184155</v>
      </c>
      <c r="P14" s="4"/>
      <c r="Q14" s="4">
        <v>181924</v>
      </c>
      <c r="R14" s="4"/>
      <c r="S14" s="33">
        <v>11.826755413477882</v>
      </c>
      <c r="T14" s="32"/>
      <c r="U14" s="15"/>
      <c r="W14" s="26"/>
      <c r="X14" s="15"/>
    </row>
    <row r="15" spans="1:24" x14ac:dyDescent="0.2">
      <c r="A15" s="28" t="s">
        <v>17</v>
      </c>
      <c r="B15" s="28"/>
      <c r="C15" s="29">
        <v>29514.956849315098</v>
      </c>
      <c r="D15" s="29"/>
      <c r="E15" s="29">
        <v>40714.246027397297</v>
      </c>
      <c r="F15" s="29"/>
      <c r="G15" s="29">
        <v>20597.990384615401</v>
      </c>
      <c r="H15" s="29"/>
      <c r="I15" s="29">
        <v>26000.25</v>
      </c>
      <c r="J15" s="29"/>
      <c r="K15" s="29">
        <v>15843.534155969101</v>
      </c>
      <c r="L15" s="29"/>
      <c r="M15" s="29">
        <v>3726.72166666667</v>
      </c>
      <c r="N15" s="29"/>
      <c r="O15" s="29">
        <v>136397.69908396399</v>
      </c>
      <c r="P15" s="29"/>
      <c r="Q15" s="29">
        <v>994447</v>
      </c>
      <c r="R15" s="29"/>
      <c r="S15" s="34">
        <v>13.715934492633997</v>
      </c>
      <c r="T15" s="15"/>
      <c r="U15" s="15"/>
      <c r="W15" s="26"/>
      <c r="X15" s="15"/>
    </row>
    <row r="16" spans="1:24" x14ac:dyDescent="0.2">
      <c r="A16" s="3" t="s">
        <v>18</v>
      </c>
      <c r="B16" s="3"/>
      <c r="C16" s="4">
        <v>4156.9232876712404</v>
      </c>
      <c r="D16" s="4"/>
      <c r="E16" s="4">
        <v>7202.9449315068596</v>
      </c>
      <c r="F16" s="4"/>
      <c r="G16" s="4">
        <v>3324.9115384615402</v>
      </c>
      <c r="H16" s="4"/>
      <c r="I16" s="4">
        <v>4401.0833333333303</v>
      </c>
      <c r="J16" s="4"/>
      <c r="K16" s="4">
        <v>2976.8905818969702</v>
      </c>
      <c r="L16" s="4"/>
      <c r="M16" s="4">
        <v>584.11166666666702</v>
      </c>
      <c r="N16" s="4"/>
      <c r="O16" s="4">
        <v>22646.865339536598</v>
      </c>
      <c r="P16" s="4"/>
      <c r="Q16" s="4">
        <v>153543</v>
      </c>
      <c r="R16" s="4"/>
      <c r="S16" s="33">
        <v>14.74952641249461</v>
      </c>
      <c r="T16" s="15"/>
      <c r="U16" s="15"/>
      <c r="W16" s="26"/>
      <c r="X16" s="15"/>
    </row>
    <row r="17" spans="1:24" x14ac:dyDescent="0.2">
      <c r="A17" s="28" t="s">
        <v>19</v>
      </c>
      <c r="B17" s="28"/>
      <c r="C17" s="29">
        <v>4182.0191780821997</v>
      </c>
      <c r="D17" s="29"/>
      <c r="E17" s="29">
        <v>7457.2569863013796</v>
      </c>
      <c r="F17" s="29"/>
      <c r="G17" s="29">
        <v>3904.9134615384601</v>
      </c>
      <c r="H17" s="29"/>
      <c r="I17" s="29">
        <v>5532.5833333333303</v>
      </c>
      <c r="J17" s="29"/>
      <c r="K17" s="29">
        <v>3238.38445971889</v>
      </c>
      <c r="L17" s="29"/>
      <c r="M17" s="29">
        <v>773.41833333333295</v>
      </c>
      <c r="N17" s="29"/>
      <c r="O17" s="29">
        <v>25088.575752307599</v>
      </c>
      <c r="P17" s="29"/>
      <c r="Q17" s="29">
        <v>169231</v>
      </c>
      <c r="R17" s="29"/>
      <c r="S17" s="34">
        <v>14.825047274026391</v>
      </c>
      <c r="T17" s="15"/>
      <c r="U17" s="15"/>
      <c r="W17" s="26"/>
      <c r="X17" s="15"/>
    </row>
    <row r="18" spans="1:24" x14ac:dyDescent="0.2">
      <c r="A18" s="3" t="s">
        <v>20</v>
      </c>
      <c r="B18" s="3"/>
      <c r="C18" s="4">
        <v>3527.5849315068599</v>
      </c>
      <c r="D18" s="4"/>
      <c r="E18" s="4">
        <v>6630.5441095890501</v>
      </c>
      <c r="F18" s="4"/>
      <c r="G18" s="4">
        <v>3564.9557692307699</v>
      </c>
      <c r="H18" s="4"/>
      <c r="I18" s="4">
        <v>6106.5</v>
      </c>
      <c r="J18" s="4"/>
      <c r="K18" s="4">
        <v>3237.00966440805</v>
      </c>
      <c r="L18" s="4"/>
      <c r="M18" s="4">
        <v>854.84749999999997</v>
      </c>
      <c r="N18" s="4"/>
      <c r="O18" s="4">
        <v>23921.441974734698</v>
      </c>
      <c r="P18" s="4"/>
      <c r="Q18" s="4">
        <v>152318</v>
      </c>
      <c r="R18" s="4"/>
      <c r="S18" s="33">
        <v>15.704934396942383</v>
      </c>
      <c r="T18" s="15"/>
      <c r="U18" s="15"/>
      <c r="W18" s="26"/>
      <c r="X18" s="15"/>
    </row>
    <row r="19" spans="1:24" x14ac:dyDescent="0.2">
      <c r="A19" s="28" t="s">
        <v>21</v>
      </c>
      <c r="B19" s="28"/>
      <c r="C19" s="29">
        <v>4147.21986301371</v>
      </c>
      <c r="D19" s="29"/>
      <c r="E19" s="29">
        <v>6729.7084931506997</v>
      </c>
      <c r="F19" s="29"/>
      <c r="G19" s="29">
        <v>2845.84807692308</v>
      </c>
      <c r="H19" s="29"/>
      <c r="I19" s="29">
        <v>3533.3333333333298</v>
      </c>
      <c r="J19" s="29"/>
      <c r="K19" s="29">
        <v>3135.4454946750402</v>
      </c>
      <c r="L19" s="29"/>
      <c r="M19" s="29">
        <v>746.66083333333302</v>
      </c>
      <c r="N19" s="29"/>
      <c r="O19" s="29">
        <v>21138.216094429201</v>
      </c>
      <c r="P19" s="29"/>
      <c r="Q19" s="29">
        <v>151742</v>
      </c>
      <c r="R19" s="29"/>
      <c r="S19" s="34">
        <v>13.930366078230946</v>
      </c>
      <c r="T19" s="15"/>
      <c r="U19" s="15"/>
      <c r="W19" s="26"/>
      <c r="X19" s="15"/>
    </row>
    <row r="20" spans="1:24" x14ac:dyDescent="0.2">
      <c r="A20" s="3" t="s">
        <v>22</v>
      </c>
      <c r="B20" s="3"/>
      <c r="C20" s="4">
        <v>4607.21986301371</v>
      </c>
      <c r="D20" s="4"/>
      <c r="E20" s="4">
        <v>7274.8183561644</v>
      </c>
      <c r="F20" s="4"/>
      <c r="G20" s="4">
        <v>3490.88846153846</v>
      </c>
      <c r="H20" s="4"/>
      <c r="I20" s="4">
        <v>8603.4166666666697</v>
      </c>
      <c r="J20" s="4"/>
      <c r="K20" s="4">
        <v>3171.5791763492002</v>
      </c>
      <c r="L20" s="4"/>
      <c r="M20" s="4">
        <v>681.80333333333294</v>
      </c>
      <c r="N20" s="4"/>
      <c r="O20" s="4">
        <v>27829.725857065801</v>
      </c>
      <c r="P20" s="4"/>
      <c r="Q20" s="4">
        <v>153955</v>
      </c>
      <c r="R20" s="4"/>
      <c r="S20" s="33">
        <v>18.076532660235653</v>
      </c>
      <c r="T20" s="15"/>
      <c r="U20" s="15"/>
      <c r="W20" s="26"/>
      <c r="X20" s="15"/>
    </row>
    <row r="21" spans="1:24" x14ac:dyDescent="0.2">
      <c r="A21" s="28" t="s">
        <v>23</v>
      </c>
      <c r="B21" s="28"/>
      <c r="C21" s="29">
        <v>3421.3739726027502</v>
      </c>
      <c r="D21" s="29"/>
      <c r="E21" s="29">
        <v>6276.8252054794602</v>
      </c>
      <c r="F21" s="29"/>
      <c r="G21" s="29">
        <v>2686.0769230769201</v>
      </c>
      <c r="H21" s="29"/>
      <c r="I21" s="29">
        <v>4867.5833333333303</v>
      </c>
      <c r="J21" s="29"/>
      <c r="K21" s="29">
        <v>2358.70977933414</v>
      </c>
      <c r="L21" s="29"/>
      <c r="M21" s="29">
        <v>515.77666666666698</v>
      </c>
      <c r="N21" s="29"/>
      <c r="O21" s="29">
        <v>20126.3458804933</v>
      </c>
      <c r="P21" s="29"/>
      <c r="Q21" s="29">
        <v>130473</v>
      </c>
      <c r="R21" s="29"/>
      <c r="S21" s="34">
        <v>15.425678784494339</v>
      </c>
      <c r="T21" s="15"/>
      <c r="U21" s="15"/>
      <c r="W21" s="26"/>
      <c r="X21" s="15"/>
    </row>
    <row r="22" spans="1:24" x14ac:dyDescent="0.2">
      <c r="A22" s="3" t="s">
        <v>24</v>
      </c>
      <c r="B22" s="3"/>
      <c r="C22" s="4">
        <v>1426.7616438356199</v>
      </c>
      <c r="D22" s="4"/>
      <c r="E22" s="4">
        <v>3181.0684931506898</v>
      </c>
      <c r="F22" s="4"/>
      <c r="G22" s="4">
        <v>1348.2653846153801</v>
      </c>
      <c r="H22" s="4"/>
      <c r="I22" s="4">
        <v>2124.4166666666702</v>
      </c>
      <c r="J22" s="4"/>
      <c r="K22" s="4">
        <v>896.96312501865202</v>
      </c>
      <c r="L22" s="4"/>
      <c r="M22" s="4">
        <v>277.58999999999997</v>
      </c>
      <c r="N22" s="4"/>
      <c r="O22" s="4">
        <v>9255.0653132870102</v>
      </c>
      <c r="P22" s="4"/>
      <c r="Q22" s="4">
        <v>70835</v>
      </c>
      <c r="R22" s="4"/>
      <c r="S22" s="33">
        <v>13.065667132472662</v>
      </c>
      <c r="T22" s="15"/>
      <c r="U22" s="15"/>
      <c r="W22" s="26"/>
      <c r="X22" s="15"/>
    </row>
    <row r="23" spans="1:24" x14ac:dyDescent="0.2">
      <c r="A23" s="28" t="s">
        <v>25</v>
      </c>
      <c r="B23" s="28"/>
      <c r="C23" s="29">
        <v>4126.6993150685003</v>
      </c>
      <c r="D23" s="29"/>
      <c r="E23" s="29">
        <v>6868.8287671233002</v>
      </c>
      <c r="F23" s="29"/>
      <c r="G23" s="29">
        <v>2282.2134615384598</v>
      </c>
      <c r="H23" s="29"/>
      <c r="I23" s="29">
        <v>3731.3333333333298</v>
      </c>
      <c r="J23" s="29"/>
      <c r="K23" s="29">
        <v>1886.2890517140499</v>
      </c>
      <c r="L23" s="29"/>
      <c r="M23" s="29">
        <v>527.261666666667</v>
      </c>
      <c r="N23" s="29"/>
      <c r="O23" s="29">
        <v>19422.6255954443</v>
      </c>
      <c r="P23" s="29"/>
      <c r="Q23" s="29">
        <v>153882</v>
      </c>
      <c r="R23" s="29"/>
      <c r="S23" s="34">
        <v>12.621765765615406</v>
      </c>
      <c r="T23" s="15"/>
      <c r="U23" s="15"/>
      <c r="W23" s="26"/>
      <c r="X23" s="15"/>
    </row>
    <row r="24" spans="1:24" x14ac:dyDescent="0.2">
      <c r="A24" s="3" t="s">
        <v>26</v>
      </c>
      <c r="B24" s="3"/>
      <c r="C24" s="4">
        <v>2893.7821917808301</v>
      </c>
      <c r="D24" s="4"/>
      <c r="E24" s="4">
        <v>6749.9416438356302</v>
      </c>
      <c r="F24" s="4"/>
      <c r="G24" s="4">
        <v>2381.5903846153801</v>
      </c>
      <c r="H24" s="4"/>
      <c r="I24" s="4">
        <v>3783.5</v>
      </c>
      <c r="J24" s="4"/>
      <c r="K24" s="4">
        <v>1453.38176337199</v>
      </c>
      <c r="L24" s="4"/>
      <c r="M24" s="4">
        <v>421.36</v>
      </c>
      <c r="N24" s="4"/>
      <c r="O24" s="4">
        <v>17683.555983603801</v>
      </c>
      <c r="P24" s="4"/>
      <c r="Q24" s="4">
        <v>136988</v>
      </c>
      <c r="R24" s="4"/>
      <c r="S24" s="33">
        <v>12.908835798466875</v>
      </c>
      <c r="T24" s="15"/>
      <c r="U24" s="15"/>
      <c r="W24" s="26"/>
      <c r="X24" s="15"/>
    </row>
    <row r="25" spans="1:24" x14ac:dyDescent="0.2">
      <c r="A25" s="5" t="s">
        <v>27</v>
      </c>
      <c r="B25" s="5"/>
      <c r="C25" s="11">
        <v>150043.990410959</v>
      </c>
      <c r="D25" s="11"/>
      <c r="E25" s="11">
        <v>225527.69260273999</v>
      </c>
      <c r="F25" s="11"/>
      <c r="G25" s="11">
        <v>124182.02692307701</v>
      </c>
      <c r="H25" s="11"/>
      <c r="I25" s="11">
        <v>172471.75</v>
      </c>
      <c r="J25" s="11"/>
      <c r="K25" s="11">
        <v>97523.224806575003</v>
      </c>
      <c r="L25" s="11"/>
      <c r="M25" s="11">
        <v>23028.895833333299</v>
      </c>
      <c r="N25" s="11"/>
      <c r="O25" s="11">
        <v>792777.58057668502</v>
      </c>
      <c r="P25" s="11"/>
      <c r="Q25" s="11">
        <v>5876835</v>
      </c>
      <c r="R25" s="12"/>
      <c r="S25" s="35">
        <v>13.489873045213708</v>
      </c>
      <c r="T25" s="15"/>
      <c r="U25" s="15"/>
    </row>
    <row r="26" spans="1:24" x14ac:dyDescent="0.2">
      <c r="K26" s="13"/>
    </row>
    <row r="27" spans="1:24" x14ac:dyDescent="0.2">
      <c r="A27" s="10" t="s">
        <v>270</v>
      </c>
    </row>
    <row r="28" spans="1:24" x14ac:dyDescent="0.2">
      <c r="A28" s="10" t="s">
        <v>37</v>
      </c>
    </row>
    <row r="29" spans="1:24" x14ac:dyDescent="0.2">
      <c r="A29" s="10" t="s">
        <v>285</v>
      </c>
    </row>
    <row r="30" spans="1:24" x14ac:dyDescent="0.2">
      <c r="A30" s="10" t="s">
        <v>287</v>
      </c>
    </row>
    <row r="31" spans="1:24" x14ac:dyDescent="0.2">
      <c r="A31" s="6" t="s">
        <v>234</v>
      </c>
    </row>
    <row r="32" spans="1:24" x14ac:dyDescent="0.2">
      <c r="A32" s="6" t="s">
        <v>275</v>
      </c>
    </row>
    <row r="33" spans="1:15" x14ac:dyDescent="0.2">
      <c r="A33" s="10" t="s">
        <v>258</v>
      </c>
    </row>
    <row r="34" spans="1:15" x14ac:dyDescent="0.2"/>
    <row r="35" spans="1:15" hidden="1" x14ac:dyDescent="0.2">
      <c r="A35" s="25"/>
      <c r="C35" s="13"/>
      <c r="E35" s="13"/>
      <c r="G35" s="13"/>
      <c r="I35" s="13"/>
      <c r="K35" s="13"/>
      <c r="M35" s="13"/>
      <c r="O35" s="13"/>
    </row>
    <row r="37" spans="1:15" ht="12.75" customHeight="1" x14ac:dyDescent="0.2"/>
    <row r="49" customFormat="1" ht="12.75" hidden="1" customHeight="1" x14ac:dyDescent="0.2"/>
    <row r="50" customFormat="1" ht="12.75" hidden="1" customHeight="1" x14ac:dyDescent="0.2"/>
    <row r="51" customFormat="1" ht="12.75" hidden="1" customHeight="1" x14ac:dyDescent="0.2"/>
    <row r="52" customFormat="1" ht="12.75" hidden="1" customHeight="1" x14ac:dyDescent="0.2"/>
    <row r="53" customFormat="1" ht="12.75" hidden="1" customHeight="1" x14ac:dyDescent="0.2"/>
    <row r="54" customFormat="1" ht="12.75" hidden="1" customHeight="1" x14ac:dyDescent="0.2"/>
    <row r="56" customFormat="1" ht="12.75" hidden="1" customHeight="1" x14ac:dyDescent="0.2"/>
    <row r="57" customFormat="1" ht="12.75" hidden="1" customHeight="1" x14ac:dyDescent="0.2"/>
    <row r="58" customFormat="1" ht="12.75" hidden="1" customHeight="1" x14ac:dyDescent="0.2"/>
    <row r="59" customFormat="1" ht="12.75" hidden="1" customHeight="1" x14ac:dyDescent="0.2"/>
    <row r="60" customFormat="1" ht="12.75" hidden="1" customHeight="1" x14ac:dyDescent="0.2"/>
    <row r="61" customFormat="1" ht="12.75" hidden="1" customHeight="1" x14ac:dyDescent="0.2"/>
    <row r="62" customFormat="1" ht="12.75" hidden="1" customHeight="1" x14ac:dyDescent="0.2"/>
    <row r="63" customFormat="1" ht="12.75" hidden="1" customHeight="1" x14ac:dyDescent="0.2"/>
    <row r="64" customFormat="1" ht="12.75" hidden="1" customHeight="1" x14ac:dyDescent="0.2"/>
    <row r="65" customFormat="1" ht="12.75" hidden="1" customHeight="1" x14ac:dyDescent="0.2"/>
    <row r="66" customFormat="1" ht="12.75" hidden="1" customHeight="1" x14ac:dyDescent="0.2"/>
    <row r="67" customFormat="1" ht="12.75" hidden="1" customHeight="1" x14ac:dyDescent="0.2"/>
    <row r="68" customFormat="1" ht="12.75" hidden="1" customHeight="1" x14ac:dyDescent="0.2"/>
    <row r="69" customFormat="1" ht="12.75" hidden="1" customHeight="1" x14ac:dyDescent="0.2"/>
    <row r="70" customFormat="1" ht="12.75" hidden="1" customHeight="1" x14ac:dyDescent="0.2"/>
    <row r="71" customFormat="1" ht="12.75" hidden="1" customHeight="1" x14ac:dyDescent="0.2"/>
    <row r="72" customFormat="1" ht="12.75" hidden="1" customHeight="1" x14ac:dyDescent="0.2"/>
    <row r="73" customFormat="1" ht="12.75" hidden="1" customHeight="1" x14ac:dyDescent="0.2"/>
    <row r="74" customFormat="1" ht="12.75" hidden="1" customHeight="1" x14ac:dyDescent="0.2"/>
    <row r="75" customFormat="1" ht="12.75" hidden="1" customHeight="1" x14ac:dyDescent="0.2"/>
    <row r="76" customFormat="1" ht="12.75" hidden="1" customHeight="1" x14ac:dyDescent="0.2"/>
    <row r="77" customFormat="1" ht="12.75" hidden="1" customHeight="1" x14ac:dyDescent="0.2"/>
    <row r="78" customFormat="1" ht="12.75" hidden="1" customHeight="1" x14ac:dyDescent="0.2"/>
    <row r="79" customFormat="1" ht="12.75" hidden="1" customHeight="1" x14ac:dyDescent="0.2"/>
    <row r="80" customFormat="1" ht="12.75" hidden="1" customHeight="1" x14ac:dyDescent="0.2"/>
    <row r="81" customFormat="1" ht="12.75" hidden="1" customHeight="1" x14ac:dyDescent="0.2"/>
    <row r="82" customFormat="1" ht="12.75" hidden="1" customHeight="1" x14ac:dyDescent="0.2"/>
    <row r="83" customFormat="1" ht="12.75" hidden="1" customHeight="1" x14ac:dyDescent="0.2"/>
    <row r="84" customFormat="1" ht="12.75" hidden="1" customHeight="1" x14ac:dyDescent="0.2"/>
    <row r="85" customFormat="1" ht="12.75" hidden="1" customHeight="1" x14ac:dyDescent="0.2"/>
    <row r="86" customFormat="1" ht="12.75" hidden="1" customHeight="1" x14ac:dyDescent="0.2"/>
    <row r="87" customFormat="1" ht="12.75" hidden="1" customHeight="1" x14ac:dyDescent="0.2"/>
    <row r="88" customFormat="1" ht="12.75" hidden="1" customHeight="1" x14ac:dyDescent="0.2"/>
    <row r="90" customFormat="1" ht="12.75" hidden="1" customHeight="1" x14ac:dyDescent="0.2"/>
    <row r="91" customFormat="1" ht="12.75" hidden="1" customHeight="1" x14ac:dyDescent="0.2"/>
    <row r="92" customFormat="1" ht="12.75" hidden="1" customHeight="1" x14ac:dyDescent="0.2"/>
    <row r="93" customFormat="1" ht="12.75" hidden="1" customHeight="1" x14ac:dyDescent="0.2"/>
    <row r="94" customFormat="1" ht="12.75" hidden="1" customHeight="1" x14ac:dyDescent="0.2"/>
    <row r="95" customFormat="1" ht="12.75" hidden="1" customHeight="1" x14ac:dyDescent="0.2"/>
    <row r="96" customFormat="1" ht="12.75" hidden="1" customHeight="1" x14ac:dyDescent="0.2"/>
    <row r="97" customFormat="1" ht="12.75" hidden="1" customHeight="1" x14ac:dyDescent="0.2"/>
    <row r="98" customFormat="1" ht="12.75" hidden="1" customHeight="1" x14ac:dyDescent="0.2"/>
    <row r="99" customFormat="1" ht="12.75" hidden="1" customHeight="1" x14ac:dyDescent="0.2"/>
    <row r="100" customFormat="1" ht="12.75" hidden="1" customHeight="1" x14ac:dyDescent="0.2"/>
    <row r="101" customFormat="1" ht="12.75" hidden="1" customHeight="1" x14ac:dyDescent="0.2"/>
    <row r="102" customFormat="1" ht="12.75" hidden="1" customHeight="1" x14ac:dyDescent="0.2"/>
    <row r="103" customFormat="1" ht="12.75" hidden="1" customHeight="1" x14ac:dyDescent="0.2"/>
    <row r="104" customFormat="1" ht="12.75" hidden="1" customHeight="1" x14ac:dyDescent="0.2"/>
    <row r="105" customFormat="1" ht="12.75" hidden="1" customHeight="1" x14ac:dyDescent="0.2"/>
    <row r="106" customFormat="1" ht="12.75" hidden="1" customHeight="1" x14ac:dyDescent="0.2"/>
    <row r="107" customFormat="1" ht="12.75" hidden="1" customHeight="1" x14ac:dyDescent="0.2"/>
    <row r="108" customFormat="1" ht="12.75" hidden="1" customHeight="1" x14ac:dyDescent="0.2"/>
    <row r="109" customFormat="1" ht="12.75" hidden="1" customHeight="1" x14ac:dyDescent="0.2"/>
    <row r="110" customFormat="1" ht="12.75" hidden="1" customHeight="1" x14ac:dyDescent="0.2"/>
    <row r="111" customFormat="1" ht="12.75" hidden="1" customHeight="1" x14ac:dyDescent="0.2"/>
    <row r="112" customFormat="1" ht="12.75" hidden="1" customHeight="1" x14ac:dyDescent="0.2"/>
    <row r="113" customFormat="1" ht="12.75" hidden="1" customHeight="1" x14ac:dyDescent="0.2"/>
    <row r="114" customFormat="1" ht="12.75" hidden="1" customHeight="1" x14ac:dyDescent="0.2"/>
    <row r="115" customFormat="1" ht="12.75" hidden="1" customHeight="1" x14ac:dyDescent="0.2"/>
    <row r="116" customFormat="1" ht="12.75" hidden="1" customHeight="1" x14ac:dyDescent="0.2"/>
    <row r="117" customFormat="1" ht="12.75" hidden="1" customHeight="1" x14ac:dyDescent="0.2"/>
    <row r="118" customFormat="1" ht="12.75" hidden="1" customHeight="1" x14ac:dyDescent="0.2"/>
    <row r="119" customFormat="1" ht="12.75" hidden="1" customHeight="1" x14ac:dyDescent="0.2"/>
    <row r="120" customFormat="1" ht="12.75" hidden="1" customHeight="1" x14ac:dyDescent="0.2"/>
    <row r="121" customFormat="1" ht="12.75" hidden="1" customHeight="1" x14ac:dyDescent="0.2"/>
    <row r="123" customFormat="1" ht="12.75" hidden="1" customHeight="1" x14ac:dyDescent="0.2"/>
    <row r="124" customFormat="1" ht="12.75" hidden="1" customHeight="1" x14ac:dyDescent="0.2"/>
    <row r="125" customFormat="1" ht="12.75" hidden="1" customHeight="1" x14ac:dyDescent="0.2"/>
    <row r="126" customFormat="1" ht="12.75" hidden="1" customHeight="1" x14ac:dyDescent="0.2"/>
    <row r="127" customFormat="1" ht="12.75" hidden="1" customHeight="1" x14ac:dyDescent="0.2"/>
    <row r="128" customFormat="1" ht="12.75" hidden="1" customHeight="1" x14ac:dyDescent="0.2"/>
    <row r="129" customFormat="1" ht="12.75" hidden="1" customHeight="1" x14ac:dyDescent="0.2"/>
    <row r="130" customFormat="1" ht="12.75" hidden="1" customHeight="1" x14ac:dyDescent="0.2"/>
    <row r="131" customFormat="1" ht="12.75" hidden="1" customHeight="1" x14ac:dyDescent="0.2"/>
    <row r="132" customFormat="1" ht="12.75" hidden="1" customHeight="1" x14ac:dyDescent="0.2"/>
    <row r="133" customFormat="1" ht="12.75" hidden="1" customHeight="1" x14ac:dyDescent="0.2"/>
    <row r="134" customFormat="1" ht="12.75" hidden="1" customHeight="1" x14ac:dyDescent="0.2"/>
    <row r="135" customFormat="1" ht="12.75" hidden="1" customHeight="1" x14ac:dyDescent="0.2"/>
    <row r="136" customFormat="1" ht="12.75" hidden="1" customHeight="1" x14ac:dyDescent="0.2"/>
    <row r="137" customFormat="1" ht="12.75" hidden="1" customHeight="1" x14ac:dyDescent="0.2"/>
    <row r="138" customFormat="1" ht="12.75" hidden="1" customHeight="1" x14ac:dyDescent="0.2"/>
    <row r="139" customFormat="1" ht="12.75" hidden="1" customHeight="1" x14ac:dyDescent="0.2"/>
    <row r="140" customFormat="1" ht="12.75" hidden="1" customHeight="1" x14ac:dyDescent="0.2"/>
    <row r="141" customFormat="1" ht="12.75" hidden="1" customHeight="1" x14ac:dyDescent="0.2"/>
    <row r="142" customFormat="1" ht="12.75" hidden="1" customHeight="1" x14ac:dyDescent="0.2"/>
    <row r="143" customFormat="1" ht="12.75" hidden="1" customHeight="1" x14ac:dyDescent="0.2"/>
    <row r="144" customFormat="1" ht="12.75" hidden="1" customHeight="1" x14ac:dyDescent="0.2"/>
    <row r="145" customFormat="1" ht="12.75" hidden="1" customHeight="1" x14ac:dyDescent="0.2"/>
    <row r="146" customFormat="1" ht="12.75" hidden="1" customHeight="1" x14ac:dyDescent="0.2"/>
    <row r="147" customFormat="1" ht="12.75" hidden="1" customHeight="1" x14ac:dyDescent="0.2"/>
    <row r="148" customFormat="1" ht="12.75" hidden="1" customHeight="1" x14ac:dyDescent="0.2"/>
    <row r="149" customFormat="1" ht="12.75" hidden="1" customHeight="1" x14ac:dyDescent="0.2"/>
    <row r="150" customFormat="1" ht="12.75" hidden="1" customHeight="1" x14ac:dyDescent="0.2"/>
    <row r="151" customFormat="1" ht="12.75" hidden="1" customHeight="1" x14ac:dyDescent="0.2"/>
    <row r="152" customFormat="1" ht="12.75" hidden="1" customHeight="1" x14ac:dyDescent="0.2"/>
    <row r="153" customFormat="1" ht="12.75" hidden="1" customHeight="1" x14ac:dyDescent="0.2"/>
    <row r="154" customFormat="1" ht="12.75" hidden="1" customHeight="1" x14ac:dyDescent="0.2"/>
    <row r="155" customFormat="1" ht="12.75" hidden="1" customHeight="1" x14ac:dyDescent="0.2"/>
    <row r="156" customFormat="1" ht="12.75" hidden="1" customHeight="1" x14ac:dyDescent="0.2"/>
    <row r="157" customFormat="1" ht="12.75" hidden="1" customHeight="1" x14ac:dyDescent="0.2"/>
    <row r="158" customFormat="1" ht="12.75" hidden="1" customHeight="1" x14ac:dyDescent="0.2"/>
    <row r="159" customFormat="1" ht="12.75" hidden="1" customHeight="1" x14ac:dyDescent="0.2"/>
    <row r="160" customFormat="1" ht="12.75" hidden="1" customHeight="1" x14ac:dyDescent="0.2"/>
    <row r="161" customFormat="1" ht="12.75" hidden="1" customHeight="1" x14ac:dyDescent="0.2"/>
    <row r="162" customFormat="1" ht="12.75" hidden="1" customHeight="1" x14ac:dyDescent="0.2"/>
    <row r="163" customFormat="1" ht="12.75" hidden="1" customHeight="1" x14ac:dyDescent="0.2"/>
    <row r="164" customFormat="1" ht="12.75" hidden="1" customHeight="1" x14ac:dyDescent="0.2"/>
    <row r="167" customFormat="1" ht="12.75" hidden="1" customHeight="1" x14ac:dyDescent="0.2"/>
    <row r="168" customFormat="1" ht="12.75" hidden="1" customHeight="1" x14ac:dyDescent="0.2"/>
    <row r="169" customFormat="1" ht="12.75" hidden="1" customHeight="1" x14ac:dyDescent="0.2"/>
    <row r="170" customFormat="1" ht="12.75" hidden="1" customHeight="1" x14ac:dyDescent="0.2"/>
    <row r="171" customFormat="1" ht="12.75" hidden="1" customHeight="1" x14ac:dyDescent="0.2"/>
    <row r="172" customFormat="1" ht="12.75" hidden="1" customHeight="1" x14ac:dyDescent="0.2"/>
    <row r="173" customFormat="1" ht="12.75" hidden="1" customHeight="1" x14ac:dyDescent="0.2"/>
    <row r="174" customFormat="1" ht="12.75" hidden="1" customHeight="1" x14ac:dyDescent="0.2"/>
    <row r="175" customFormat="1" ht="12.75" hidden="1" customHeight="1" x14ac:dyDescent="0.2"/>
    <row r="176" customFormat="1" ht="12.75" hidden="1" customHeight="1" x14ac:dyDescent="0.2"/>
    <row r="178" customFormat="1" ht="12.75" hidden="1" customHeight="1" x14ac:dyDescent="0.2"/>
    <row r="179" customFormat="1" ht="12.75" hidden="1" customHeight="1" x14ac:dyDescent="0.2"/>
    <row r="180" customFormat="1" ht="12.75" hidden="1" customHeight="1" x14ac:dyDescent="0.2"/>
    <row r="181" customFormat="1" ht="12.75" hidden="1" customHeight="1" x14ac:dyDescent="0.2"/>
    <row r="182" customFormat="1" ht="12.75" hidden="1" customHeight="1" x14ac:dyDescent="0.2"/>
    <row r="183" customFormat="1" ht="12.75" hidden="1" customHeight="1" x14ac:dyDescent="0.2"/>
    <row r="184" customFormat="1" ht="12.75" hidden="1" customHeight="1" x14ac:dyDescent="0.2"/>
    <row r="185" customFormat="1" ht="12.75" hidden="1" customHeight="1" x14ac:dyDescent="0.2"/>
    <row r="186" customFormat="1" ht="12.75" hidden="1" customHeight="1" x14ac:dyDescent="0.2"/>
    <row r="187" customFormat="1" ht="12.75" hidden="1" customHeight="1" x14ac:dyDescent="0.2"/>
    <row r="188" customFormat="1" ht="12.75" hidden="1" customHeight="1" x14ac:dyDescent="0.2"/>
    <row r="189" customFormat="1" ht="12.75" hidden="1" customHeight="1" x14ac:dyDescent="0.2"/>
    <row r="190" customFormat="1" ht="12.75" hidden="1" customHeight="1" x14ac:dyDescent="0.2"/>
    <row r="191" customFormat="1" ht="12.75" hidden="1" customHeight="1" x14ac:dyDescent="0.2"/>
    <row r="192" customFormat="1" ht="12.75" hidden="1" customHeight="1" x14ac:dyDescent="0.2"/>
    <row r="193" customFormat="1" ht="12.75" hidden="1" customHeight="1" x14ac:dyDescent="0.2"/>
    <row r="194" customFormat="1" ht="12.75" hidden="1" customHeight="1" x14ac:dyDescent="0.2"/>
    <row r="195" customFormat="1" ht="12.75" hidden="1" customHeight="1" x14ac:dyDescent="0.2"/>
    <row r="196" customFormat="1" ht="12.75" hidden="1" customHeight="1" x14ac:dyDescent="0.2"/>
    <row r="197" customFormat="1" ht="12.75" hidden="1" customHeight="1" x14ac:dyDescent="0.2"/>
    <row r="198" customFormat="1" ht="12.75" hidden="1" customHeight="1" x14ac:dyDescent="0.2"/>
    <row r="199" customFormat="1" ht="12.75" hidden="1" customHeight="1" x14ac:dyDescent="0.2"/>
    <row r="200" customFormat="1" ht="12.75" hidden="1" customHeight="1" x14ac:dyDescent="0.2"/>
    <row r="201" customFormat="1" ht="12.75" hidden="1" customHeight="1" x14ac:dyDescent="0.2"/>
    <row r="202" customFormat="1" ht="12.75" hidden="1" customHeight="1" x14ac:dyDescent="0.2"/>
    <row r="203" customFormat="1" ht="12.75" hidden="1" customHeight="1" x14ac:dyDescent="0.2"/>
    <row r="204" customFormat="1" ht="12.75" hidden="1" customHeight="1" x14ac:dyDescent="0.2"/>
    <row r="205" customFormat="1" ht="12.75" hidden="1" customHeight="1" x14ac:dyDescent="0.2"/>
    <row r="206" customFormat="1" ht="12.75" hidden="1" customHeight="1" x14ac:dyDescent="0.2"/>
    <row r="207" customFormat="1" ht="12.75" hidden="1" customHeight="1" x14ac:dyDescent="0.2"/>
    <row r="208" customFormat="1" ht="12.75" hidden="1" customHeight="1" x14ac:dyDescent="0.2"/>
    <row r="209" customFormat="1" ht="12.75" hidden="1" customHeight="1" x14ac:dyDescent="0.2"/>
    <row r="210" customFormat="1" ht="12.75" hidden="1" customHeight="1" x14ac:dyDescent="0.2"/>
    <row r="211" customFormat="1" ht="12.75" hidden="1" customHeight="1" x14ac:dyDescent="0.2"/>
    <row r="212" customFormat="1" ht="12.75" hidden="1" customHeight="1" x14ac:dyDescent="0.2"/>
    <row r="213" customFormat="1" ht="12.75" hidden="1" customHeight="1" x14ac:dyDescent="0.2"/>
    <row r="214" customFormat="1" ht="12.75" hidden="1" customHeight="1" x14ac:dyDescent="0.2"/>
    <row r="215" customFormat="1" ht="12.75" hidden="1" customHeight="1" x14ac:dyDescent="0.2"/>
    <row r="216" customFormat="1" ht="12.75" hidden="1" customHeight="1" x14ac:dyDescent="0.2"/>
    <row r="217" customFormat="1" ht="12.75" hidden="1" customHeight="1" x14ac:dyDescent="0.2"/>
    <row r="218" customFormat="1" ht="12.75" hidden="1" customHeight="1" x14ac:dyDescent="0.2"/>
    <row r="219" customFormat="1" ht="12.75" hidden="1" customHeight="1" x14ac:dyDescent="0.2"/>
    <row r="220" customFormat="1" ht="12.75" hidden="1" customHeight="1" x14ac:dyDescent="0.2"/>
    <row r="221" customFormat="1" ht="12.75" hidden="1" customHeight="1" x14ac:dyDescent="0.2"/>
    <row r="222" customFormat="1" ht="12.75" hidden="1" customHeight="1" x14ac:dyDescent="0.2"/>
    <row r="224" customFormat="1" ht="12.75" hidden="1" customHeight="1" x14ac:dyDescent="0.2"/>
    <row r="225" customFormat="1" ht="12.75" hidden="1" customHeight="1" x14ac:dyDescent="0.2"/>
  </sheetData>
  <mergeCells count="6">
    <mergeCell ref="Q3:R3"/>
    <mergeCell ref="E3:F3"/>
    <mergeCell ref="G3:H3"/>
    <mergeCell ref="I3:J3"/>
    <mergeCell ref="K3:L3"/>
    <mergeCell ref="M3:N3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B37"/>
  <sheetViews>
    <sheetView showGridLines="0" workbookViewId="0">
      <selection activeCell="T30" sqref="T30"/>
    </sheetView>
  </sheetViews>
  <sheetFormatPr defaultColWidth="0" defaultRowHeight="12.75" customHeight="1" zeroHeight="1" x14ac:dyDescent="0.2"/>
  <cols>
    <col min="1" max="1" width="9.140625" customWidth="1"/>
    <col min="2" max="2" width="11.85546875" customWidth="1"/>
    <col min="3" max="3" width="9.140625" customWidth="1"/>
    <col min="4" max="4" width="2.85546875" customWidth="1"/>
    <col min="5" max="5" width="8.85546875" customWidth="1"/>
    <col min="6" max="6" width="4" customWidth="1"/>
    <col min="7" max="7" width="6.85546875" customWidth="1"/>
    <col min="8" max="8" width="3.7109375" customWidth="1"/>
    <col min="9" max="9" width="8.28515625" customWidth="1"/>
    <col min="10" max="10" width="3.85546875" customWidth="1"/>
    <col min="11" max="11" width="7.28515625" customWidth="1"/>
    <col min="12" max="12" width="4.7109375" customWidth="1"/>
    <col min="13" max="13" width="7.28515625" customWidth="1"/>
    <col min="14" max="14" width="4.7109375" customWidth="1"/>
    <col min="15" max="15" width="7.7109375" customWidth="1"/>
    <col min="16" max="16" width="2.5703125" customWidth="1"/>
    <col min="17" max="17" width="8.7109375" customWidth="1"/>
    <col min="18" max="18" width="2.140625" customWidth="1"/>
    <col min="19" max="19" width="6.5703125" customWidth="1"/>
    <col min="20" max="20" width="9.140625" customWidth="1"/>
    <col min="21" max="28" width="0" hidden="1" customWidth="1"/>
    <col min="29" max="16384" width="9.140625" hidden="1"/>
  </cols>
  <sheetData>
    <row r="1" spans="1:24" x14ac:dyDescent="0.2">
      <c r="A1" s="1" t="s">
        <v>277</v>
      </c>
    </row>
    <row r="2" spans="1:24" x14ac:dyDescent="0.2"/>
    <row r="3" spans="1:24" ht="41.25" customHeight="1" x14ac:dyDescent="0.2">
      <c r="A3" s="39" t="s">
        <v>217</v>
      </c>
      <c r="B3" s="39"/>
      <c r="C3" s="39" t="s">
        <v>85</v>
      </c>
      <c r="D3" s="39"/>
      <c r="E3" s="47" t="s">
        <v>86</v>
      </c>
      <c r="F3" s="47"/>
      <c r="G3" s="47" t="s">
        <v>87</v>
      </c>
      <c r="H3" s="47"/>
      <c r="I3" s="47" t="s">
        <v>286</v>
      </c>
      <c r="J3" s="47"/>
      <c r="K3" s="47" t="s">
        <v>288</v>
      </c>
      <c r="L3" s="47"/>
      <c r="M3" s="47" t="s">
        <v>284</v>
      </c>
      <c r="N3" s="47"/>
      <c r="O3" s="39" t="s">
        <v>3</v>
      </c>
      <c r="P3" s="39"/>
      <c r="Q3" s="47" t="s">
        <v>4</v>
      </c>
      <c r="R3" s="47"/>
      <c r="S3" s="40" t="s">
        <v>5</v>
      </c>
    </row>
    <row r="4" spans="1:24" x14ac:dyDescent="0.2">
      <c r="A4" s="3" t="s">
        <v>6</v>
      </c>
      <c r="B4" s="3"/>
      <c r="C4" s="4">
        <v>32236.215753424702</v>
      </c>
      <c r="D4" s="4"/>
      <c r="E4" s="4">
        <v>39707.165753424699</v>
      </c>
      <c r="F4" s="4"/>
      <c r="G4" s="4">
        <v>18570.132692307699</v>
      </c>
      <c r="H4" s="4"/>
      <c r="I4" s="4">
        <v>22754.25</v>
      </c>
      <c r="J4" s="4"/>
      <c r="K4" s="4">
        <v>16866.5977214798</v>
      </c>
      <c r="L4" s="4"/>
      <c r="M4" s="4">
        <v>6159.9391666666697</v>
      </c>
      <c r="N4" s="4"/>
      <c r="O4" s="4">
        <v>136294.30108730399</v>
      </c>
      <c r="P4" s="4"/>
      <c r="Q4" s="4">
        <v>1426480</v>
      </c>
      <c r="R4" s="4"/>
      <c r="S4" s="33">
        <f>O4/Q4*100</f>
        <v>9.5545889943990794</v>
      </c>
      <c r="T4" s="15"/>
      <c r="U4" s="15"/>
      <c r="W4" s="26"/>
      <c r="X4" s="15"/>
    </row>
    <row r="5" spans="1:24" x14ac:dyDescent="0.2">
      <c r="A5" s="28" t="s">
        <v>7</v>
      </c>
      <c r="B5" s="28"/>
      <c r="C5" s="29">
        <v>5730.8472602739903</v>
      </c>
      <c r="D5" s="29"/>
      <c r="E5" s="29">
        <v>7430.5643835616602</v>
      </c>
      <c r="F5" s="29"/>
      <c r="G5" s="29">
        <v>2188.6076923076898</v>
      </c>
      <c r="H5" s="29"/>
      <c r="I5" s="29">
        <v>4016.75</v>
      </c>
      <c r="J5" s="29"/>
      <c r="K5" s="29">
        <v>4407.3775254699403</v>
      </c>
      <c r="L5" s="29"/>
      <c r="M5" s="29">
        <v>1277.8050000000001</v>
      </c>
      <c r="N5" s="29"/>
      <c r="O5" s="29">
        <v>25051.951861613299</v>
      </c>
      <c r="P5" s="29"/>
      <c r="Q5" s="29">
        <v>222754</v>
      </c>
      <c r="R5" s="29"/>
      <c r="S5" s="34">
        <f t="shared" ref="S5:S25" si="0">O5/Q5*100</f>
        <v>11.246465545675184</v>
      </c>
      <c r="T5" s="15"/>
      <c r="U5" s="15"/>
      <c r="W5" s="26"/>
      <c r="X5" s="15"/>
    </row>
    <row r="6" spans="1:24" x14ac:dyDescent="0.2">
      <c r="A6" s="3" t="s">
        <v>8</v>
      </c>
      <c r="B6" s="3"/>
      <c r="C6" s="4">
        <v>4887.5212328767202</v>
      </c>
      <c r="D6" s="4"/>
      <c r="E6" s="4">
        <v>7323.9213698630301</v>
      </c>
      <c r="F6" s="4"/>
      <c r="G6" s="4">
        <v>2525.0057692307701</v>
      </c>
      <c r="H6" s="4"/>
      <c r="I6" s="4">
        <v>5908.6666666666697</v>
      </c>
      <c r="J6" s="4"/>
      <c r="K6" s="4">
        <v>3862.9726243206901</v>
      </c>
      <c r="L6" s="4"/>
      <c r="M6" s="4">
        <v>1472.2750000000001</v>
      </c>
      <c r="N6" s="4"/>
      <c r="O6" s="4">
        <v>25980.362662957901</v>
      </c>
      <c r="P6" s="4"/>
      <c r="Q6" s="4">
        <v>158767</v>
      </c>
      <c r="R6" s="4"/>
      <c r="S6" s="33">
        <f t="shared" si="0"/>
        <v>16.363830432620066</v>
      </c>
      <c r="T6" s="15"/>
      <c r="U6" s="15"/>
      <c r="W6" s="26"/>
      <c r="X6" s="15"/>
    </row>
    <row r="7" spans="1:24" x14ac:dyDescent="0.2">
      <c r="A7" s="28" t="s">
        <v>9</v>
      </c>
      <c r="B7" s="28"/>
      <c r="C7" s="29">
        <v>6233.9513698630299</v>
      </c>
      <c r="D7" s="29"/>
      <c r="E7" s="29">
        <v>11660.851232876699</v>
      </c>
      <c r="F7" s="29"/>
      <c r="G7" s="29">
        <v>3526.5865384615399</v>
      </c>
      <c r="H7" s="29"/>
      <c r="I7" s="29">
        <v>8848.8333333333303</v>
      </c>
      <c r="J7" s="29"/>
      <c r="K7" s="29">
        <v>5550.3073349466304</v>
      </c>
      <c r="L7" s="29"/>
      <c r="M7" s="29">
        <v>1647.0474999999999</v>
      </c>
      <c r="N7" s="29"/>
      <c r="O7" s="29">
        <v>37467.577309481298</v>
      </c>
      <c r="P7" s="29"/>
      <c r="Q7" s="29">
        <v>262877</v>
      </c>
      <c r="R7" s="29"/>
      <c r="S7" s="34">
        <f t="shared" si="0"/>
        <v>14.252892915500897</v>
      </c>
      <c r="T7" s="15"/>
      <c r="U7" s="15"/>
      <c r="W7" s="26"/>
      <c r="X7" s="15"/>
    </row>
    <row r="8" spans="1:24" x14ac:dyDescent="0.2">
      <c r="A8" s="3" t="s">
        <v>10</v>
      </c>
      <c r="B8" s="3"/>
      <c r="C8" s="4">
        <v>5844.7910958904304</v>
      </c>
      <c r="D8" s="4"/>
      <c r="E8" s="4">
        <v>9281.6054794520696</v>
      </c>
      <c r="F8" s="4"/>
      <c r="G8" s="4">
        <v>2026.7211538461499</v>
      </c>
      <c r="H8" s="4"/>
      <c r="I8" s="4">
        <v>4651.25</v>
      </c>
      <c r="J8" s="4"/>
      <c r="K8" s="4">
        <v>2782.78136225867</v>
      </c>
      <c r="L8" s="4"/>
      <c r="M8" s="4">
        <v>1544.73166666667</v>
      </c>
      <c r="N8" s="4"/>
      <c r="O8" s="4">
        <v>26131.880758113999</v>
      </c>
      <c r="P8" s="4"/>
      <c r="Q8" s="4">
        <v>200257</v>
      </c>
      <c r="R8" s="4"/>
      <c r="S8" s="33">
        <f t="shared" si="0"/>
        <v>13.049172192789266</v>
      </c>
      <c r="T8" s="15"/>
      <c r="U8" s="15"/>
      <c r="W8" s="26"/>
      <c r="X8" s="15"/>
    </row>
    <row r="9" spans="1:24" x14ac:dyDescent="0.2">
      <c r="A9" s="28" t="s">
        <v>11</v>
      </c>
      <c r="B9" s="28"/>
      <c r="C9" s="29">
        <v>2835.29315068494</v>
      </c>
      <c r="D9" s="29"/>
      <c r="E9" s="29">
        <v>4899.4931506849398</v>
      </c>
      <c r="F9" s="29"/>
      <c r="G9" s="29">
        <v>1212.53653846154</v>
      </c>
      <c r="H9" s="29"/>
      <c r="I9" s="29">
        <v>4056.9166666666702</v>
      </c>
      <c r="J9" s="29"/>
      <c r="K9" s="29">
        <v>1452.3984563300901</v>
      </c>
      <c r="L9" s="29"/>
      <c r="M9" s="29">
        <v>1097.54416666667</v>
      </c>
      <c r="N9" s="29"/>
      <c r="O9" s="29">
        <v>15554.1821294948</v>
      </c>
      <c r="P9" s="29"/>
      <c r="Q9" s="29">
        <v>110463</v>
      </c>
      <c r="R9" s="29"/>
      <c r="S9" s="34">
        <f t="shared" si="0"/>
        <v>14.080897793374072</v>
      </c>
      <c r="T9" s="15"/>
      <c r="U9" s="15"/>
      <c r="W9" s="26"/>
      <c r="X9" s="15"/>
    </row>
    <row r="10" spans="1:24" x14ac:dyDescent="0.2">
      <c r="A10" s="3" t="s">
        <v>12</v>
      </c>
      <c r="B10" s="3"/>
      <c r="C10" s="4">
        <v>3835.80958904111</v>
      </c>
      <c r="D10" s="4"/>
      <c r="E10" s="4">
        <v>6966.64027397262</v>
      </c>
      <c r="F10" s="4"/>
      <c r="G10" s="4">
        <v>1593.5384615384601</v>
      </c>
      <c r="H10" s="4"/>
      <c r="I10" s="4">
        <v>4147.5</v>
      </c>
      <c r="J10" s="4"/>
      <c r="K10" s="4">
        <v>1405.80544262799</v>
      </c>
      <c r="L10" s="4"/>
      <c r="M10" s="4">
        <v>1365.73166666667</v>
      </c>
      <c r="N10" s="4"/>
      <c r="O10" s="4">
        <v>19315.0254338468</v>
      </c>
      <c r="P10" s="4"/>
      <c r="Q10" s="4">
        <v>130214</v>
      </c>
      <c r="R10" s="4"/>
      <c r="S10" s="33">
        <f t="shared" si="0"/>
        <v>14.833293988239973</v>
      </c>
      <c r="T10" s="15"/>
      <c r="U10" s="15"/>
      <c r="W10" s="26"/>
      <c r="X10" s="15"/>
    </row>
    <row r="11" spans="1:24" x14ac:dyDescent="0.2">
      <c r="A11" s="28" t="s">
        <v>13</v>
      </c>
      <c r="B11" s="28"/>
      <c r="C11" s="29">
        <v>837.31780821918005</v>
      </c>
      <c r="D11" s="29"/>
      <c r="E11" s="29">
        <v>1614.7635616438399</v>
      </c>
      <c r="F11" s="29"/>
      <c r="G11" s="29">
        <v>371.09038461538398</v>
      </c>
      <c r="H11" s="29"/>
      <c r="I11" s="29">
        <v>663.58333333333303</v>
      </c>
      <c r="J11" s="29"/>
      <c r="K11" s="29">
        <v>486.458744789555</v>
      </c>
      <c r="L11" s="29"/>
      <c r="M11" s="29">
        <v>173.245833333333</v>
      </c>
      <c r="N11" s="29"/>
      <c r="O11" s="29">
        <v>4146.4596659346198</v>
      </c>
      <c r="P11" s="29"/>
      <c r="Q11" s="29">
        <v>32069</v>
      </c>
      <c r="R11" s="29"/>
      <c r="S11" s="34">
        <f t="shared" si="0"/>
        <v>12.929806560649288</v>
      </c>
      <c r="T11" s="15"/>
      <c r="U11" s="15"/>
      <c r="W11" s="26"/>
      <c r="X11" s="15"/>
    </row>
    <row r="12" spans="1:24" x14ac:dyDescent="0.2">
      <c r="A12" s="3" t="s">
        <v>14</v>
      </c>
      <c r="B12" s="3"/>
      <c r="C12" s="4">
        <v>2014.94726027398</v>
      </c>
      <c r="D12" s="4"/>
      <c r="E12" s="4">
        <v>4066.7087671232898</v>
      </c>
      <c r="F12" s="4"/>
      <c r="G12" s="4">
        <v>1519.9057692307699</v>
      </c>
      <c r="H12" s="4"/>
      <c r="I12" s="4">
        <v>3527.75</v>
      </c>
      <c r="J12" s="4"/>
      <c r="K12" s="4">
        <v>1065.3946348427401</v>
      </c>
      <c r="L12" s="4"/>
      <c r="M12" s="4">
        <v>871.16583333333301</v>
      </c>
      <c r="N12" s="4"/>
      <c r="O12" s="4">
        <v>13065.8722648041</v>
      </c>
      <c r="P12" s="4"/>
      <c r="Q12" s="4">
        <v>85582</v>
      </c>
      <c r="R12" s="4"/>
      <c r="S12" s="33">
        <f t="shared" si="0"/>
        <v>15.267079835484216</v>
      </c>
      <c r="T12" s="15"/>
      <c r="U12" s="15"/>
      <c r="W12" s="26"/>
      <c r="X12" s="15"/>
    </row>
    <row r="13" spans="1:24" x14ac:dyDescent="0.2">
      <c r="A13" s="28" t="s">
        <v>15</v>
      </c>
      <c r="B13" s="28"/>
      <c r="C13" s="29">
        <v>18822.772602739798</v>
      </c>
      <c r="D13" s="29"/>
      <c r="E13" s="29">
        <v>32806.691506849398</v>
      </c>
      <c r="F13" s="29"/>
      <c r="G13" s="29">
        <v>13495.0961538462</v>
      </c>
      <c r="H13" s="29"/>
      <c r="I13" s="29">
        <v>25446.916666666701</v>
      </c>
      <c r="J13" s="29"/>
      <c r="K13" s="29">
        <v>18051.702629632298</v>
      </c>
      <c r="L13" s="29"/>
      <c r="M13" s="29">
        <v>5450.5924999999997</v>
      </c>
      <c r="N13" s="29"/>
      <c r="O13" s="29">
        <v>114073.77205973399</v>
      </c>
      <c r="P13" s="29"/>
      <c r="Q13" s="29">
        <v>781339</v>
      </c>
      <c r="R13" s="29"/>
      <c r="S13" s="34">
        <f t="shared" si="0"/>
        <v>14.599779616752013</v>
      </c>
      <c r="T13" s="15"/>
      <c r="U13" s="15"/>
      <c r="W13" s="26"/>
      <c r="X13" s="15"/>
    </row>
    <row r="14" spans="1:24" x14ac:dyDescent="0.2">
      <c r="A14" s="3" t="s">
        <v>16</v>
      </c>
      <c r="B14" s="3"/>
      <c r="C14" s="4">
        <v>4453.0739726027496</v>
      </c>
      <c r="D14" s="4"/>
      <c r="E14" s="4">
        <v>6748.5410958904204</v>
      </c>
      <c r="F14" s="4"/>
      <c r="G14" s="4">
        <v>2117.1557692307701</v>
      </c>
      <c r="H14" s="4"/>
      <c r="I14" s="4">
        <v>3699.5833333333298</v>
      </c>
      <c r="J14" s="4"/>
      <c r="K14" s="4">
        <v>1828.56163396495</v>
      </c>
      <c r="L14" s="4"/>
      <c r="M14" s="4">
        <v>1272.04</v>
      </c>
      <c r="N14" s="4"/>
      <c r="O14" s="4">
        <v>20118.9558050222</v>
      </c>
      <c r="P14" s="4"/>
      <c r="Q14" s="4">
        <v>181012</v>
      </c>
      <c r="R14" s="4"/>
      <c r="S14" s="33">
        <f t="shared" si="0"/>
        <v>11.114708309406117</v>
      </c>
      <c r="T14" s="32"/>
      <c r="U14" s="15"/>
      <c r="W14" s="26"/>
      <c r="X14" s="15"/>
    </row>
    <row r="15" spans="1:24" x14ac:dyDescent="0.2">
      <c r="A15" s="28" t="s">
        <v>17</v>
      </c>
      <c r="B15" s="28"/>
      <c r="C15" s="29">
        <v>29257.3191780823</v>
      </c>
      <c r="D15" s="29"/>
      <c r="E15" s="29">
        <v>42556.169589041201</v>
      </c>
      <c r="F15" s="29"/>
      <c r="G15" s="29">
        <v>12138.878846153801</v>
      </c>
      <c r="H15" s="29"/>
      <c r="I15" s="29">
        <v>21435.583333333299</v>
      </c>
      <c r="J15" s="29"/>
      <c r="K15" s="29">
        <v>15432.6419823456</v>
      </c>
      <c r="L15" s="29"/>
      <c r="M15" s="29">
        <v>5830.2816666666704</v>
      </c>
      <c r="N15" s="29"/>
      <c r="O15" s="29">
        <v>126650.874595623</v>
      </c>
      <c r="P15" s="29"/>
      <c r="Q15" s="29">
        <v>991631</v>
      </c>
      <c r="R15" s="29"/>
      <c r="S15" s="34">
        <f t="shared" si="0"/>
        <v>12.771976127775655</v>
      </c>
      <c r="T15" s="15"/>
      <c r="U15" s="15"/>
      <c r="W15" s="26"/>
      <c r="X15" s="15"/>
    </row>
    <row r="16" spans="1:24" x14ac:dyDescent="0.2">
      <c r="A16" s="3" t="s">
        <v>18</v>
      </c>
      <c r="B16" s="3"/>
      <c r="C16" s="4">
        <v>4388.2835616438497</v>
      </c>
      <c r="D16" s="4"/>
      <c r="E16" s="4">
        <v>7506.86958904111</v>
      </c>
      <c r="F16" s="4"/>
      <c r="G16" s="4">
        <v>2394.7730769230802</v>
      </c>
      <c r="H16" s="4"/>
      <c r="I16" s="4">
        <v>3610.25</v>
      </c>
      <c r="J16" s="4"/>
      <c r="K16" s="4">
        <v>2877.3540459942101</v>
      </c>
      <c r="L16" s="4"/>
      <c r="M16" s="4">
        <v>1026.3658333333301</v>
      </c>
      <c r="N16" s="4"/>
      <c r="O16" s="4">
        <v>21803.896106935601</v>
      </c>
      <c r="P16" s="4"/>
      <c r="Q16" s="4">
        <v>153830</v>
      </c>
      <c r="R16" s="4"/>
      <c r="S16" s="33">
        <f t="shared" si="0"/>
        <v>14.174020741686016</v>
      </c>
      <c r="T16" s="15"/>
      <c r="U16" s="15"/>
      <c r="W16" s="26"/>
      <c r="X16" s="15"/>
    </row>
    <row r="17" spans="1:24" x14ac:dyDescent="0.2">
      <c r="A17" s="28" t="s">
        <v>19</v>
      </c>
      <c r="B17" s="28"/>
      <c r="C17" s="29">
        <v>4297.8671232876804</v>
      </c>
      <c r="D17" s="29"/>
      <c r="E17" s="29">
        <v>7838.9654794520702</v>
      </c>
      <c r="F17" s="29"/>
      <c r="G17" s="29">
        <v>2710.92115384615</v>
      </c>
      <c r="H17" s="29"/>
      <c r="I17" s="29">
        <v>4549.6666666666697</v>
      </c>
      <c r="J17" s="29"/>
      <c r="K17" s="29">
        <v>3085.2386552902299</v>
      </c>
      <c r="L17" s="29"/>
      <c r="M17" s="29">
        <v>1363.0933333333301</v>
      </c>
      <c r="N17" s="29"/>
      <c r="O17" s="29">
        <v>23845.752411876099</v>
      </c>
      <c r="P17" s="29"/>
      <c r="Q17" s="29">
        <v>169148</v>
      </c>
      <c r="R17" s="29"/>
      <c r="S17" s="34">
        <f t="shared" si="0"/>
        <v>14.097566871542142</v>
      </c>
      <c r="T17" s="15"/>
      <c r="U17" s="15"/>
      <c r="W17" s="26"/>
      <c r="X17" s="15"/>
    </row>
    <row r="18" spans="1:24" x14ac:dyDescent="0.2">
      <c r="A18" s="3" t="s">
        <v>20</v>
      </c>
      <c r="B18" s="3"/>
      <c r="C18" s="4">
        <v>3680.8000000000102</v>
      </c>
      <c r="D18" s="4"/>
      <c r="E18" s="4">
        <v>6961.6676712328899</v>
      </c>
      <c r="F18" s="4"/>
      <c r="G18" s="4">
        <v>2205.875</v>
      </c>
      <c r="H18" s="4"/>
      <c r="I18" s="4">
        <v>5203.75</v>
      </c>
      <c r="J18" s="4"/>
      <c r="K18" s="4">
        <v>3244.3263923618902</v>
      </c>
      <c r="L18" s="4"/>
      <c r="M18" s="4">
        <v>1360.77833333333</v>
      </c>
      <c r="N18" s="4"/>
      <c r="O18" s="4">
        <v>22657.197396928099</v>
      </c>
      <c r="P18" s="4"/>
      <c r="Q18" s="4">
        <v>151827</v>
      </c>
      <c r="R18" s="4"/>
      <c r="S18" s="33">
        <f t="shared" si="0"/>
        <v>14.923035689915562</v>
      </c>
      <c r="T18" s="15"/>
      <c r="U18" s="15"/>
      <c r="W18" s="26"/>
      <c r="X18" s="15"/>
    </row>
    <row r="19" spans="1:24" x14ac:dyDescent="0.2">
      <c r="A19" s="28" t="s">
        <v>21</v>
      </c>
      <c r="B19" s="28"/>
      <c r="C19" s="29">
        <v>4311.4746575342597</v>
      </c>
      <c r="D19" s="29"/>
      <c r="E19" s="29">
        <v>7098.6789041095999</v>
      </c>
      <c r="F19" s="29"/>
      <c r="G19" s="29">
        <v>2058.2884615384601</v>
      </c>
      <c r="H19" s="29"/>
      <c r="I19" s="29">
        <v>3021.8333333333298</v>
      </c>
      <c r="J19" s="29"/>
      <c r="K19" s="29">
        <v>3089.6971069840201</v>
      </c>
      <c r="L19" s="29"/>
      <c r="M19" s="29">
        <v>1123.5433333333301</v>
      </c>
      <c r="N19" s="29"/>
      <c r="O19" s="29">
        <v>20703.515796832999</v>
      </c>
      <c r="P19" s="29"/>
      <c r="Q19" s="29">
        <v>152593</v>
      </c>
      <c r="R19" s="29"/>
      <c r="S19" s="34">
        <f t="shared" si="0"/>
        <v>13.567801797482845</v>
      </c>
      <c r="T19" s="15"/>
      <c r="U19" s="15"/>
      <c r="W19" s="26"/>
      <c r="X19" s="15"/>
    </row>
    <row r="20" spans="1:24" x14ac:dyDescent="0.2">
      <c r="A20" s="3" t="s">
        <v>22</v>
      </c>
      <c r="B20" s="3"/>
      <c r="C20" s="4">
        <v>4770.7924657534404</v>
      </c>
      <c r="D20" s="4"/>
      <c r="E20" s="4">
        <v>7597.4005479452198</v>
      </c>
      <c r="F20" s="4"/>
      <c r="G20" s="4">
        <v>2850.8961538461499</v>
      </c>
      <c r="H20" s="4"/>
      <c r="I20" s="4">
        <v>7522</v>
      </c>
      <c r="J20" s="4"/>
      <c r="K20" s="4">
        <v>3155.1237170450399</v>
      </c>
      <c r="L20" s="4"/>
      <c r="M20" s="4">
        <v>1210.5133333333299</v>
      </c>
      <c r="N20" s="4"/>
      <c r="O20" s="4">
        <v>27106.726217923198</v>
      </c>
      <c r="P20" s="4"/>
      <c r="Q20" s="4">
        <v>154308</v>
      </c>
      <c r="R20" s="4"/>
      <c r="S20" s="33">
        <f t="shared" si="0"/>
        <v>17.566636997383934</v>
      </c>
      <c r="T20" s="15"/>
      <c r="U20" s="15"/>
      <c r="W20" s="26"/>
      <c r="X20" s="15"/>
    </row>
    <row r="21" spans="1:24" x14ac:dyDescent="0.2">
      <c r="A21" s="28" t="s">
        <v>23</v>
      </c>
      <c r="B21" s="28"/>
      <c r="C21" s="29">
        <v>3497.9390410958999</v>
      </c>
      <c r="D21" s="29"/>
      <c r="E21" s="29">
        <v>6525.5449315068599</v>
      </c>
      <c r="F21" s="29"/>
      <c r="G21" s="29">
        <v>2186.19807692308</v>
      </c>
      <c r="H21" s="29"/>
      <c r="I21" s="29">
        <v>4278.1666666666697</v>
      </c>
      <c r="J21" s="29"/>
      <c r="K21" s="29">
        <v>2287.7206376072199</v>
      </c>
      <c r="L21" s="29"/>
      <c r="M21" s="29">
        <v>893.46916666666698</v>
      </c>
      <c r="N21" s="29"/>
      <c r="O21" s="29">
        <v>19669.038520466402</v>
      </c>
      <c r="P21" s="29"/>
      <c r="Q21" s="29">
        <v>131208</v>
      </c>
      <c r="R21" s="29"/>
      <c r="S21" s="34">
        <f t="shared" si="0"/>
        <v>14.990731144797881</v>
      </c>
      <c r="T21" s="15"/>
      <c r="U21" s="15"/>
      <c r="W21" s="26"/>
      <c r="X21" s="15"/>
    </row>
    <row r="22" spans="1:24" x14ac:dyDescent="0.2">
      <c r="A22" s="3" t="s">
        <v>24</v>
      </c>
      <c r="B22" s="3"/>
      <c r="C22" s="4">
        <v>1451.46369863014</v>
      </c>
      <c r="D22" s="4"/>
      <c r="E22" s="4">
        <v>3370.9520547945299</v>
      </c>
      <c r="F22" s="4"/>
      <c r="G22" s="4">
        <v>948.95769230769201</v>
      </c>
      <c r="H22" s="4"/>
      <c r="I22" s="4">
        <v>1868</v>
      </c>
      <c r="J22" s="4"/>
      <c r="K22" s="4">
        <v>842.86159882431798</v>
      </c>
      <c r="L22" s="4"/>
      <c r="M22" s="4">
        <v>423.118333333333</v>
      </c>
      <c r="N22" s="4"/>
      <c r="O22" s="4">
        <v>8905.3533778900091</v>
      </c>
      <c r="P22" s="4"/>
      <c r="Q22" s="4">
        <v>70915</v>
      </c>
      <c r="R22" s="4"/>
      <c r="S22" s="33">
        <f t="shared" si="0"/>
        <v>12.557785204667574</v>
      </c>
      <c r="T22" s="15"/>
      <c r="U22" s="15"/>
      <c r="W22" s="26"/>
      <c r="X22" s="15"/>
    </row>
    <row r="23" spans="1:24" x14ac:dyDescent="0.2">
      <c r="A23" s="28" t="s">
        <v>25</v>
      </c>
      <c r="B23" s="28"/>
      <c r="C23" s="29">
        <v>4267.9486301369998</v>
      </c>
      <c r="D23" s="29"/>
      <c r="E23" s="29">
        <v>7140.2465753424804</v>
      </c>
      <c r="F23" s="29"/>
      <c r="G23" s="29">
        <v>1565.5</v>
      </c>
      <c r="H23" s="29"/>
      <c r="I23" s="29">
        <v>3272.5833333333298</v>
      </c>
      <c r="J23" s="29"/>
      <c r="K23" s="29">
        <v>1909.9014126108</v>
      </c>
      <c r="L23" s="29"/>
      <c r="M23" s="29">
        <v>772.97916666666697</v>
      </c>
      <c r="N23" s="29"/>
      <c r="O23" s="29">
        <v>18929.159118090301</v>
      </c>
      <c r="P23" s="29"/>
      <c r="Q23" s="29">
        <v>153725</v>
      </c>
      <c r="R23" s="29"/>
      <c r="S23" s="34">
        <f t="shared" si="0"/>
        <v>12.313650426469541</v>
      </c>
      <c r="T23" s="15"/>
      <c r="U23" s="15"/>
      <c r="W23" s="26"/>
      <c r="X23" s="15"/>
    </row>
    <row r="24" spans="1:24" x14ac:dyDescent="0.2">
      <c r="A24" s="3" t="s">
        <v>26</v>
      </c>
      <c r="B24" s="3"/>
      <c r="C24" s="4">
        <v>2873.6109589041198</v>
      </c>
      <c r="D24" s="4"/>
      <c r="E24" s="4">
        <v>7099.2978082191903</v>
      </c>
      <c r="F24" s="4"/>
      <c r="G24" s="4">
        <v>1887.6096153846199</v>
      </c>
      <c r="H24" s="4"/>
      <c r="I24" s="4">
        <v>3363.9166666666702</v>
      </c>
      <c r="J24" s="4"/>
      <c r="K24" s="4">
        <v>1502.9987428960201</v>
      </c>
      <c r="L24" s="4"/>
      <c r="M24" s="4">
        <v>707.11583333333294</v>
      </c>
      <c r="N24" s="4"/>
      <c r="O24" s="4">
        <v>17434.549625403899</v>
      </c>
      <c r="P24" s="4"/>
      <c r="Q24" s="4">
        <v>137493</v>
      </c>
      <c r="R24" s="4"/>
      <c r="S24" s="33">
        <f t="shared" si="0"/>
        <v>12.68031799830093</v>
      </c>
      <c r="T24" s="15"/>
      <c r="U24" s="15"/>
      <c r="W24" s="26"/>
      <c r="X24" s="15"/>
    </row>
    <row r="25" spans="1:24" x14ac:dyDescent="0.2">
      <c r="A25" s="5" t="s">
        <v>27</v>
      </c>
      <c r="B25" s="5"/>
      <c r="C25" s="11">
        <v>150530.04041095899</v>
      </c>
      <c r="D25" s="11"/>
      <c r="E25" s="11">
        <v>236202.739726028</v>
      </c>
      <c r="F25" s="11"/>
      <c r="G25" s="11">
        <v>80094.274999999994</v>
      </c>
      <c r="H25" s="11"/>
      <c r="I25" s="11">
        <v>145847.75</v>
      </c>
      <c r="J25" s="11"/>
      <c r="K25" s="11">
        <v>95188.222402622705</v>
      </c>
      <c r="L25" s="11"/>
      <c r="M25" s="11">
        <v>37043.3766666667</v>
      </c>
      <c r="N25" s="11"/>
      <c r="O25" s="11">
        <v>744906.40420627606</v>
      </c>
      <c r="P25" s="11"/>
      <c r="Q25" s="11">
        <v>5858492</v>
      </c>
      <c r="R25" s="12"/>
      <c r="S25" s="35">
        <f t="shared" si="0"/>
        <v>12.714985429804734</v>
      </c>
      <c r="T25" s="15"/>
      <c r="U25" s="15"/>
    </row>
    <row r="26" spans="1:24" x14ac:dyDescent="0.2">
      <c r="K26" s="13"/>
    </row>
    <row r="27" spans="1:24" x14ac:dyDescent="0.2">
      <c r="A27" s="10" t="s">
        <v>270</v>
      </c>
    </row>
    <row r="28" spans="1:24" x14ac:dyDescent="0.2">
      <c r="A28" s="10" t="s">
        <v>37</v>
      </c>
    </row>
    <row r="29" spans="1:24" x14ac:dyDescent="0.2">
      <c r="A29" s="10" t="s">
        <v>285</v>
      </c>
    </row>
    <row r="30" spans="1:24" x14ac:dyDescent="0.2">
      <c r="A30" s="10" t="s">
        <v>287</v>
      </c>
    </row>
    <row r="31" spans="1:24" x14ac:dyDescent="0.2">
      <c r="A31" s="6" t="s">
        <v>234</v>
      </c>
    </row>
    <row r="32" spans="1:24" x14ac:dyDescent="0.2">
      <c r="A32" s="6" t="s">
        <v>275</v>
      </c>
    </row>
    <row r="33" spans="1:15" x14ac:dyDescent="0.2">
      <c r="A33" s="10" t="s">
        <v>258</v>
      </c>
    </row>
    <row r="34" spans="1:15" x14ac:dyDescent="0.2"/>
    <row r="35" spans="1:15" hidden="1" x14ac:dyDescent="0.2">
      <c r="A35" s="25"/>
      <c r="C35" s="13"/>
      <c r="E35" s="13"/>
      <c r="G35" s="13"/>
      <c r="I35" s="13"/>
      <c r="K35" s="13"/>
      <c r="M35" s="13"/>
      <c r="O35" s="13"/>
    </row>
    <row r="37" spans="1:15" ht="12.75" customHeight="1" x14ac:dyDescent="0.2"/>
  </sheetData>
  <mergeCells count="6">
    <mergeCell ref="Q3:R3"/>
    <mergeCell ref="E3:F3"/>
    <mergeCell ref="G3:H3"/>
    <mergeCell ref="I3:J3"/>
    <mergeCell ref="K3:L3"/>
    <mergeCell ref="M3:N3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B36"/>
  <sheetViews>
    <sheetView showGridLines="0" workbookViewId="0">
      <selection activeCell="K25" sqref="K25"/>
    </sheetView>
  </sheetViews>
  <sheetFormatPr defaultColWidth="0" defaultRowHeight="12.75" customHeight="1" zeroHeight="1" x14ac:dyDescent="0.2"/>
  <cols>
    <col min="1" max="1" width="9.140625" customWidth="1"/>
    <col min="2" max="2" width="11.85546875" customWidth="1"/>
    <col min="3" max="3" width="9.140625" customWidth="1"/>
    <col min="4" max="4" width="2.85546875" customWidth="1"/>
    <col min="5" max="5" width="8.85546875" customWidth="1"/>
    <col min="6" max="6" width="4" customWidth="1"/>
    <col min="7" max="7" width="6.85546875" customWidth="1"/>
    <col min="8" max="8" width="3.7109375" customWidth="1"/>
    <col min="9" max="9" width="8.28515625" customWidth="1"/>
    <col min="10" max="10" width="3.85546875" customWidth="1"/>
    <col min="11" max="11" width="7.28515625" customWidth="1"/>
    <col min="12" max="12" width="4.7109375" customWidth="1"/>
    <col min="13" max="13" width="7.28515625" customWidth="1"/>
    <col min="14" max="14" width="4.7109375" customWidth="1"/>
    <col min="15" max="15" width="7.7109375" customWidth="1"/>
    <col min="16" max="16" width="2.5703125" customWidth="1"/>
    <col min="17" max="17" width="8.7109375" customWidth="1"/>
    <col min="18" max="18" width="2.140625" customWidth="1"/>
    <col min="19" max="19" width="6.5703125" customWidth="1"/>
    <col min="20" max="20" width="9.140625" customWidth="1"/>
    <col min="21" max="28" width="0" hidden="1" customWidth="1"/>
    <col min="29" max="16384" width="9.140625" hidden="1"/>
  </cols>
  <sheetData>
    <row r="1" spans="1:24" x14ac:dyDescent="0.2">
      <c r="A1" s="1" t="s">
        <v>264</v>
      </c>
    </row>
    <row r="2" spans="1:24" x14ac:dyDescent="0.2"/>
    <row r="3" spans="1:24" ht="41.25" customHeight="1" x14ac:dyDescent="0.2">
      <c r="A3" s="38" t="s">
        <v>217</v>
      </c>
      <c r="B3" s="38"/>
      <c r="C3" s="38" t="s">
        <v>85</v>
      </c>
      <c r="D3" s="38"/>
      <c r="E3" s="47" t="s">
        <v>86</v>
      </c>
      <c r="F3" s="47"/>
      <c r="G3" s="47" t="s">
        <v>87</v>
      </c>
      <c r="H3" s="47"/>
      <c r="I3" s="47" t="s">
        <v>88</v>
      </c>
      <c r="J3" s="47"/>
      <c r="K3" s="47" t="s">
        <v>89</v>
      </c>
      <c r="L3" s="47"/>
      <c r="M3" s="47" t="s">
        <v>265</v>
      </c>
      <c r="N3" s="47"/>
      <c r="O3" s="38" t="s">
        <v>3</v>
      </c>
      <c r="P3" s="38"/>
      <c r="Q3" s="47" t="s">
        <v>4</v>
      </c>
      <c r="R3" s="47"/>
      <c r="S3" s="38" t="s">
        <v>5</v>
      </c>
    </row>
    <row r="4" spans="1:24" x14ac:dyDescent="0.2">
      <c r="A4" s="3" t="s">
        <v>6</v>
      </c>
      <c r="B4" s="3"/>
      <c r="C4" s="4">
        <v>31943.449315068599</v>
      </c>
      <c r="D4" s="4"/>
      <c r="E4" s="4">
        <v>42558.715068493198</v>
      </c>
      <c r="F4" s="4"/>
      <c r="G4" s="4">
        <v>16753.2865384615</v>
      </c>
      <c r="H4" s="4"/>
      <c r="I4" s="4">
        <v>24003.166666666701</v>
      </c>
      <c r="J4" s="4"/>
      <c r="K4" s="4">
        <v>17249.498591681193</v>
      </c>
      <c r="L4" s="4"/>
      <c r="M4" s="4">
        <v>8351.3208333333296</v>
      </c>
      <c r="N4" s="4"/>
      <c r="O4" s="4">
        <v>140859.43701370453</v>
      </c>
      <c r="P4" s="4"/>
      <c r="Q4" s="4">
        <v>1408069</v>
      </c>
      <c r="R4" s="4"/>
      <c r="S4" s="33">
        <v>10.003731139149043</v>
      </c>
      <c r="T4" s="15"/>
      <c r="U4" s="15"/>
      <c r="W4" s="26"/>
      <c r="X4" s="15"/>
    </row>
    <row r="5" spans="1:24" x14ac:dyDescent="0.2">
      <c r="A5" s="28" t="s">
        <v>7</v>
      </c>
      <c r="B5" s="28"/>
      <c r="C5" s="29">
        <v>5931.1952054794701</v>
      </c>
      <c r="D5" s="29"/>
      <c r="E5" s="29">
        <v>7900.0865753424796</v>
      </c>
      <c r="F5" s="29"/>
      <c r="G5" s="29">
        <v>1904.81538461538</v>
      </c>
      <c r="H5" s="29"/>
      <c r="I5" s="29">
        <v>4006.0833333333298</v>
      </c>
      <c r="J5" s="29"/>
      <c r="K5" s="29">
        <v>4180.1912017265668</v>
      </c>
      <c r="L5" s="29"/>
      <c r="M5" s="29">
        <v>1792.0816666666699</v>
      </c>
      <c r="N5" s="29"/>
      <c r="O5" s="29">
        <v>25714.453367163896</v>
      </c>
      <c r="P5" s="29"/>
      <c r="Q5" s="29">
        <v>218779</v>
      </c>
      <c r="R5" s="29"/>
      <c r="S5" s="34">
        <v>11.753620487873103</v>
      </c>
      <c r="T5" s="15"/>
      <c r="U5" s="15"/>
      <c r="W5" s="26"/>
      <c r="X5" s="15"/>
    </row>
    <row r="6" spans="1:24" x14ac:dyDescent="0.2">
      <c r="A6" s="3" t="s">
        <v>8</v>
      </c>
      <c r="B6" s="3"/>
      <c r="C6" s="4">
        <v>5038.2452054794603</v>
      </c>
      <c r="D6" s="4"/>
      <c r="E6" s="4">
        <v>7769.8841095890602</v>
      </c>
      <c r="F6" s="4"/>
      <c r="G6" s="4">
        <v>2225.80961538462</v>
      </c>
      <c r="H6" s="4"/>
      <c r="I6" s="4">
        <v>6198.25</v>
      </c>
      <c r="J6" s="4"/>
      <c r="K6" s="4">
        <v>3628.3509909329232</v>
      </c>
      <c r="L6" s="4"/>
      <c r="M6" s="4">
        <v>2056.7966666666698</v>
      </c>
      <c r="N6" s="4"/>
      <c r="O6" s="4">
        <v>26917.336588052731</v>
      </c>
      <c r="P6" s="4"/>
      <c r="Q6" s="4">
        <v>157610</v>
      </c>
      <c r="R6" s="4"/>
      <c r="S6" s="33">
        <v>17.078444634257174</v>
      </c>
      <c r="T6" s="15"/>
      <c r="U6" s="15"/>
      <c r="W6" s="26"/>
      <c r="X6" s="15"/>
    </row>
    <row r="7" spans="1:24" x14ac:dyDescent="0.2">
      <c r="A7" s="28" t="s">
        <v>9</v>
      </c>
      <c r="B7" s="28"/>
      <c r="C7" s="29">
        <v>6073.55753424659</v>
      </c>
      <c r="D7" s="29"/>
      <c r="E7" s="29">
        <v>12424.5854794521</v>
      </c>
      <c r="F7" s="29"/>
      <c r="G7" s="29">
        <v>3188.4461538461501</v>
      </c>
      <c r="H7" s="29"/>
      <c r="I7" s="29">
        <v>9167.4166666666697</v>
      </c>
      <c r="J7" s="29"/>
      <c r="K7" s="29">
        <v>5470.7374016909889</v>
      </c>
      <c r="L7" s="29"/>
      <c r="M7" s="29">
        <v>2628.8558333333299</v>
      </c>
      <c r="N7" s="29"/>
      <c r="O7" s="29">
        <v>38953.599069235825</v>
      </c>
      <c r="P7" s="29"/>
      <c r="Q7" s="29">
        <v>261130</v>
      </c>
      <c r="R7" s="29"/>
      <c r="S7" s="34">
        <v>14.91732051822304</v>
      </c>
      <c r="T7" s="15"/>
      <c r="U7" s="15"/>
      <c r="W7" s="26"/>
      <c r="X7" s="15"/>
    </row>
    <row r="8" spans="1:24" x14ac:dyDescent="0.2">
      <c r="A8" s="3" t="s">
        <v>10</v>
      </c>
      <c r="B8" s="3"/>
      <c r="C8" s="4">
        <v>5951.4506849315203</v>
      </c>
      <c r="D8" s="4"/>
      <c r="E8" s="4">
        <v>9822.1142465753601</v>
      </c>
      <c r="F8" s="4"/>
      <c r="G8" s="4">
        <v>1628.7846153846201</v>
      </c>
      <c r="H8" s="4"/>
      <c r="I8" s="4">
        <v>4639.5</v>
      </c>
      <c r="J8" s="4"/>
      <c r="K8" s="4">
        <v>2697.2880569598042</v>
      </c>
      <c r="L8" s="4"/>
      <c r="M8" s="4">
        <v>2319.9775</v>
      </c>
      <c r="N8" s="4"/>
      <c r="O8" s="4">
        <v>27059.115103851305</v>
      </c>
      <c r="P8" s="4"/>
      <c r="Q8" s="4">
        <v>199220</v>
      </c>
      <c r="R8" s="4"/>
      <c r="S8" s="33">
        <v>13.582529416650591</v>
      </c>
      <c r="T8" s="15"/>
      <c r="U8" s="15"/>
      <c r="W8" s="26"/>
      <c r="X8" s="15"/>
    </row>
    <row r="9" spans="1:24" x14ac:dyDescent="0.2">
      <c r="A9" s="28" t="s">
        <v>11</v>
      </c>
      <c r="B9" s="28"/>
      <c r="C9" s="29">
        <v>2969.9328767123402</v>
      </c>
      <c r="D9" s="29"/>
      <c r="E9" s="29">
        <v>5146.3356164383604</v>
      </c>
      <c r="F9" s="29"/>
      <c r="G9" s="29">
        <v>1036.97692307692</v>
      </c>
      <c r="H9" s="29"/>
      <c r="I9" s="29">
        <v>3995.1666666666702</v>
      </c>
      <c r="J9" s="29"/>
      <c r="K9" s="29">
        <v>1444.6190089452293</v>
      </c>
      <c r="L9" s="29"/>
      <c r="M9" s="29">
        <v>1506.375</v>
      </c>
      <c r="N9" s="29"/>
      <c r="O9" s="29">
        <v>16099.406091839519</v>
      </c>
      <c r="P9" s="29"/>
      <c r="Q9" s="29">
        <v>109854</v>
      </c>
      <c r="R9" s="29"/>
      <c r="S9" s="34">
        <v>14.655275267026708</v>
      </c>
      <c r="T9" s="15"/>
      <c r="U9" s="15"/>
      <c r="W9" s="26"/>
      <c r="X9" s="15"/>
    </row>
    <row r="10" spans="1:24" x14ac:dyDescent="0.2">
      <c r="A10" s="3" t="s">
        <v>12</v>
      </c>
      <c r="B10" s="3"/>
      <c r="C10" s="4">
        <v>3852.9746575342601</v>
      </c>
      <c r="D10" s="4"/>
      <c r="E10" s="4">
        <v>7303.2361643835802</v>
      </c>
      <c r="F10" s="4"/>
      <c r="G10" s="4">
        <v>1427.1173076923101</v>
      </c>
      <c r="H10" s="4"/>
      <c r="I10" s="4">
        <v>4011.4166666666702</v>
      </c>
      <c r="J10" s="4"/>
      <c r="K10" s="4">
        <v>1422.9320750646209</v>
      </c>
      <c r="L10" s="4"/>
      <c r="M10" s="4">
        <v>2289.11666666667</v>
      </c>
      <c r="N10" s="4"/>
      <c r="O10" s="4">
        <v>20306.793538008111</v>
      </c>
      <c r="P10" s="4"/>
      <c r="Q10" s="4">
        <v>130590</v>
      </c>
      <c r="R10" s="4"/>
      <c r="S10" s="33">
        <v>15.550037168242675</v>
      </c>
      <c r="T10" s="15"/>
      <c r="U10" s="15"/>
      <c r="W10" s="26"/>
      <c r="X10" s="15"/>
    </row>
    <row r="11" spans="1:24" x14ac:dyDescent="0.2">
      <c r="A11" s="28" t="s">
        <v>13</v>
      </c>
      <c r="B11" s="28"/>
      <c r="C11" s="29">
        <v>765.440410958906</v>
      </c>
      <c r="D11" s="29"/>
      <c r="E11" s="29">
        <v>1721.3868493150701</v>
      </c>
      <c r="F11" s="29"/>
      <c r="G11" s="29">
        <v>356.00192307692299</v>
      </c>
      <c r="H11" s="29"/>
      <c r="I11" s="29">
        <v>788.33333333333303</v>
      </c>
      <c r="J11" s="29"/>
      <c r="K11" s="29">
        <v>452.15608462014814</v>
      </c>
      <c r="L11" s="29"/>
      <c r="M11" s="29">
        <v>199.70666666666699</v>
      </c>
      <c r="N11" s="29"/>
      <c r="O11" s="29">
        <v>4283.0252679710475</v>
      </c>
      <c r="P11" s="29"/>
      <c r="Q11" s="29">
        <v>31960</v>
      </c>
      <c r="R11" s="29"/>
      <c r="S11" s="34">
        <v>13.401205469246079</v>
      </c>
      <c r="T11" s="15"/>
      <c r="U11" s="15"/>
      <c r="W11" s="26"/>
      <c r="X11" s="15"/>
    </row>
    <row r="12" spans="1:24" x14ac:dyDescent="0.2">
      <c r="A12" s="3" t="s">
        <v>14</v>
      </c>
      <c r="B12" s="3"/>
      <c r="C12" s="4">
        <v>2144.3780821917899</v>
      </c>
      <c r="D12" s="4"/>
      <c r="E12" s="4">
        <v>4332.6698630137098</v>
      </c>
      <c r="F12" s="4"/>
      <c r="G12" s="4">
        <v>1269.5250000000001</v>
      </c>
      <c r="H12" s="4"/>
      <c r="I12" s="4">
        <v>3522</v>
      </c>
      <c r="J12" s="4"/>
      <c r="K12" s="4">
        <v>1043.4784415432046</v>
      </c>
      <c r="L12" s="4"/>
      <c r="M12" s="4">
        <v>1290.77416666667</v>
      </c>
      <c r="N12" s="4"/>
      <c r="O12" s="4">
        <v>13602.825553415374</v>
      </c>
      <c r="P12" s="4"/>
      <c r="Q12" s="4">
        <v>86105</v>
      </c>
      <c r="R12" s="4"/>
      <c r="S12" s="33">
        <v>15.797950819830875</v>
      </c>
      <c r="T12" s="15"/>
      <c r="U12" s="15"/>
      <c r="W12" s="26"/>
      <c r="X12" s="15"/>
    </row>
    <row r="13" spans="1:24" x14ac:dyDescent="0.2">
      <c r="A13" s="28" t="s">
        <v>15</v>
      </c>
      <c r="B13" s="28"/>
      <c r="C13" s="29">
        <v>18770.9773972603</v>
      </c>
      <c r="D13" s="29"/>
      <c r="E13" s="29">
        <v>34765.1465753425</v>
      </c>
      <c r="F13" s="29"/>
      <c r="G13" s="29">
        <v>12385.6788461538</v>
      </c>
      <c r="H13" s="29"/>
      <c r="I13" s="29">
        <v>26955.583333333299</v>
      </c>
      <c r="J13" s="29"/>
      <c r="K13" s="29">
        <v>17006.935743726786</v>
      </c>
      <c r="L13" s="29"/>
      <c r="M13" s="29">
        <v>7748.7258333333302</v>
      </c>
      <c r="N13" s="29"/>
      <c r="O13" s="29">
        <v>117633.04772915001</v>
      </c>
      <c r="P13" s="29"/>
      <c r="Q13" s="29">
        <v>774018</v>
      </c>
      <c r="R13" s="29"/>
      <c r="S13" s="34">
        <v>15.197714746834054</v>
      </c>
      <c r="T13" s="15"/>
      <c r="U13" s="15"/>
      <c r="W13" s="26"/>
      <c r="X13" s="15"/>
    </row>
    <row r="14" spans="1:24" x14ac:dyDescent="0.2">
      <c r="A14" s="3" t="s">
        <v>16</v>
      </c>
      <c r="B14" s="3"/>
      <c r="C14" s="4">
        <v>4569.08767123289</v>
      </c>
      <c r="D14" s="4"/>
      <c r="E14" s="4">
        <v>7110.5547945205599</v>
      </c>
      <c r="F14" s="4"/>
      <c r="G14" s="4">
        <v>1948.6076923076901</v>
      </c>
      <c r="H14" s="4"/>
      <c r="I14" s="4">
        <v>3715.1666666666702</v>
      </c>
      <c r="J14" s="4"/>
      <c r="K14" s="4">
        <v>1759.246700632043</v>
      </c>
      <c r="L14" s="4"/>
      <c r="M14" s="4">
        <v>1846.37</v>
      </c>
      <c r="N14" s="4"/>
      <c r="O14" s="4">
        <v>20949.033525359853</v>
      </c>
      <c r="P14" s="4"/>
      <c r="Q14" s="4">
        <v>179159</v>
      </c>
      <c r="R14" s="4"/>
      <c r="S14" s="33">
        <v>11.692984179058744</v>
      </c>
      <c r="T14" s="32"/>
      <c r="U14" s="15"/>
      <c r="W14" s="26"/>
      <c r="X14" s="15"/>
    </row>
    <row r="15" spans="1:24" x14ac:dyDescent="0.2">
      <c r="A15" s="28" t="s">
        <v>17</v>
      </c>
      <c r="B15" s="28"/>
      <c r="C15" s="29">
        <v>29986.093835616499</v>
      </c>
      <c r="D15" s="29"/>
      <c r="E15" s="29">
        <v>45317.016164383698</v>
      </c>
      <c r="F15" s="29"/>
      <c r="G15" s="29">
        <v>10575.628846153801</v>
      </c>
      <c r="H15" s="29"/>
      <c r="I15" s="29">
        <v>21539.333333333299</v>
      </c>
      <c r="J15" s="29"/>
      <c r="K15" s="29">
        <v>15868.793276329487</v>
      </c>
      <c r="L15" s="29"/>
      <c r="M15" s="29">
        <v>8585.9633333333295</v>
      </c>
      <c r="N15" s="29"/>
      <c r="O15" s="29">
        <v>131872.82878915011</v>
      </c>
      <c r="P15" s="29"/>
      <c r="Q15" s="29">
        <v>983583</v>
      </c>
      <c r="R15" s="29"/>
      <c r="S15" s="34">
        <v>13.407392033936141</v>
      </c>
      <c r="T15" s="15"/>
      <c r="U15" s="15"/>
      <c r="W15" s="26"/>
      <c r="X15" s="15"/>
    </row>
    <row r="16" spans="1:24" x14ac:dyDescent="0.2">
      <c r="A16" s="3" t="s">
        <v>18</v>
      </c>
      <c r="B16" s="3"/>
      <c r="C16" s="4">
        <v>4499.7691780821997</v>
      </c>
      <c r="D16" s="4"/>
      <c r="E16" s="4">
        <v>7929.2942465753504</v>
      </c>
      <c r="F16" s="4"/>
      <c r="G16" s="4">
        <v>2293.4499999999998</v>
      </c>
      <c r="H16" s="4"/>
      <c r="I16" s="4">
        <v>3860.1666666666702</v>
      </c>
      <c r="J16" s="4"/>
      <c r="K16" s="4">
        <v>2649.7822710894375</v>
      </c>
      <c r="L16" s="4"/>
      <c r="M16" s="4">
        <v>1615.98833333333</v>
      </c>
      <c r="N16" s="4"/>
      <c r="O16" s="4">
        <v>22848.450695746989</v>
      </c>
      <c r="P16" s="4"/>
      <c r="Q16" s="4">
        <v>153880</v>
      </c>
      <c r="R16" s="4"/>
      <c r="S16" s="33">
        <v>14.848226342440206</v>
      </c>
      <c r="T16" s="15"/>
      <c r="U16" s="15"/>
      <c r="W16" s="26"/>
      <c r="X16" s="15"/>
    </row>
    <row r="17" spans="1:24" x14ac:dyDescent="0.2">
      <c r="A17" s="28" t="s">
        <v>19</v>
      </c>
      <c r="B17" s="28"/>
      <c r="C17" s="29">
        <v>4811.4150684931601</v>
      </c>
      <c r="D17" s="29"/>
      <c r="E17" s="29">
        <v>8310.0271232876803</v>
      </c>
      <c r="F17" s="29"/>
      <c r="G17" s="29">
        <v>2440.3846153846198</v>
      </c>
      <c r="H17" s="29"/>
      <c r="I17" s="29">
        <v>4448.25</v>
      </c>
      <c r="J17" s="29"/>
      <c r="K17" s="29">
        <v>2959.4222071687527</v>
      </c>
      <c r="L17" s="29"/>
      <c r="M17" s="29">
        <v>2056.63666666667</v>
      </c>
      <c r="N17" s="29"/>
      <c r="O17" s="29">
        <v>25026.135681000884</v>
      </c>
      <c r="P17" s="29"/>
      <c r="Q17" s="29">
        <v>168069</v>
      </c>
      <c r="R17" s="29"/>
      <c r="S17" s="34">
        <v>14.89039363654266</v>
      </c>
      <c r="T17" s="15"/>
      <c r="U17" s="15"/>
      <c r="W17" s="26"/>
      <c r="X17" s="15"/>
    </row>
    <row r="18" spans="1:24" x14ac:dyDescent="0.2">
      <c r="A18" s="3" t="s">
        <v>20</v>
      </c>
      <c r="B18" s="3"/>
      <c r="C18" s="4">
        <v>4040.9904109589102</v>
      </c>
      <c r="D18" s="4"/>
      <c r="E18" s="4">
        <v>7386.4035616438496</v>
      </c>
      <c r="F18" s="4"/>
      <c r="G18" s="4">
        <v>1886.5615384615401</v>
      </c>
      <c r="H18" s="4"/>
      <c r="I18" s="4">
        <v>5455.4166666666697</v>
      </c>
      <c r="J18" s="4"/>
      <c r="K18" s="4">
        <v>3138.125745445263</v>
      </c>
      <c r="L18" s="4"/>
      <c r="M18" s="4">
        <v>1957.8116666666699</v>
      </c>
      <c r="N18" s="4"/>
      <c r="O18" s="4">
        <v>23865.309589842902</v>
      </c>
      <c r="P18" s="4"/>
      <c r="Q18" s="4">
        <v>150937</v>
      </c>
      <c r="R18" s="4"/>
      <c r="S18" s="33">
        <v>15.811437612939772</v>
      </c>
      <c r="T18" s="15"/>
      <c r="U18" s="15"/>
      <c r="W18" s="26"/>
      <c r="X18" s="15"/>
    </row>
    <row r="19" spans="1:24" x14ac:dyDescent="0.2">
      <c r="A19" s="28" t="s">
        <v>21</v>
      </c>
      <c r="B19" s="28"/>
      <c r="C19" s="29">
        <v>4573.3027397260403</v>
      </c>
      <c r="D19" s="29"/>
      <c r="E19" s="29">
        <v>7565.1328767123396</v>
      </c>
      <c r="F19" s="29"/>
      <c r="G19" s="29">
        <v>1999.38461538461</v>
      </c>
      <c r="H19" s="29"/>
      <c r="I19" s="29">
        <v>3128.9166666666702</v>
      </c>
      <c r="J19" s="29"/>
      <c r="K19" s="29">
        <v>3054.4115998098405</v>
      </c>
      <c r="L19" s="29"/>
      <c r="M19" s="29">
        <v>1921.2141666666701</v>
      </c>
      <c r="N19" s="29"/>
      <c r="O19" s="29">
        <v>22242.362664966171</v>
      </c>
      <c r="P19" s="29"/>
      <c r="Q19" s="29">
        <v>153130</v>
      </c>
      <c r="R19" s="29"/>
      <c r="S19" s="34">
        <v>14.525150306906662</v>
      </c>
      <c r="T19" s="15"/>
      <c r="U19" s="15"/>
      <c r="W19" s="26"/>
      <c r="X19" s="15"/>
    </row>
    <row r="20" spans="1:24" x14ac:dyDescent="0.2">
      <c r="A20" s="3" t="s">
        <v>22</v>
      </c>
      <c r="B20" s="3"/>
      <c r="C20" s="4">
        <v>4795.5760273972701</v>
      </c>
      <c r="D20" s="4"/>
      <c r="E20" s="4">
        <v>8022.7019178082301</v>
      </c>
      <c r="F20" s="4"/>
      <c r="G20" s="4">
        <v>2350.9173076923098</v>
      </c>
      <c r="H20" s="4"/>
      <c r="I20" s="4">
        <v>8180.0833333333303</v>
      </c>
      <c r="J20" s="4"/>
      <c r="K20" s="4">
        <v>2841.3671449714957</v>
      </c>
      <c r="L20" s="4"/>
      <c r="M20" s="4">
        <v>1741.6741666666701</v>
      </c>
      <c r="N20" s="4"/>
      <c r="O20" s="4">
        <v>27932.319897869311</v>
      </c>
      <c r="P20" s="4"/>
      <c r="Q20" s="4">
        <v>154847</v>
      </c>
      <c r="R20" s="4"/>
      <c r="S20" s="33">
        <v>18.038657447589756</v>
      </c>
      <c r="T20" s="15"/>
      <c r="U20" s="15"/>
      <c r="W20" s="26"/>
      <c r="X20" s="15"/>
    </row>
    <row r="21" spans="1:24" x14ac:dyDescent="0.2">
      <c r="A21" s="28" t="s">
        <v>23</v>
      </c>
      <c r="B21" s="28"/>
      <c r="C21" s="29">
        <v>3736.9342465753498</v>
      </c>
      <c r="D21" s="29"/>
      <c r="E21" s="29">
        <v>6901.4038356164501</v>
      </c>
      <c r="F21" s="29"/>
      <c r="G21" s="29">
        <v>2071.6788461538499</v>
      </c>
      <c r="H21" s="29"/>
      <c r="I21" s="29">
        <v>4518.9166666666697</v>
      </c>
      <c r="J21" s="29"/>
      <c r="K21" s="29">
        <v>2112.8935620545171</v>
      </c>
      <c r="L21" s="29"/>
      <c r="M21" s="29">
        <v>1293.11083333333</v>
      </c>
      <c r="N21" s="29"/>
      <c r="O21" s="29">
        <v>20634.937990400165</v>
      </c>
      <c r="P21" s="29"/>
      <c r="Q21" s="29">
        <v>131917</v>
      </c>
      <c r="R21" s="29"/>
      <c r="S21" s="34">
        <v>15.642364509805534</v>
      </c>
      <c r="T21" s="15"/>
      <c r="U21" s="15"/>
      <c r="W21" s="26"/>
      <c r="X21" s="15"/>
    </row>
    <row r="22" spans="1:24" x14ac:dyDescent="0.2">
      <c r="A22" s="3" t="s">
        <v>24</v>
      </c>
      <c r="B22" s="3"/>
      <c r="C22" s="4">
        <v>1695.6801369863099</v>
      </c>
      <c r="D22" s="4"/>
      <c r="E22" s="4">
        <v>3640.7876712328798</v>
      </c>
      <c r="F22" s="4"/>
      <c r="G22" s="4">
        <v>859.90384615384596</v>
      </c>
      <c r="H22" s="4"/>
      <c r="I22" s="4">
        <v>2117.6666666666702</v>
      </c>
      <c r="J22" s="4"/>
      <c r="K22" s="4">
        <v>818.38091530322345</v>
      </c>
      <c r="L22" s="4"/>
      <c r="M22" s="4">
        <v>659.08249999999998</v>
      </c>
      <c r="N22" s="4"/>
      <c r="O22" s="4">
        <v>9791.5017363429288</v>
      </c>
      <c r="P22" s="4"/>
      <c r="Q22" s="4">
        <v>70960</v>
      </c>
      <c r="R22" s="4"/>
      <c r="S22" s="33">
        <v>13.798621387180003</v>
      </c>
      <c r="T22" s="15"/>
      <c r="U22" s="15"/>
      <c r="W22" s="26"/>
      <c r="X22" s="15"/>
    </row>
    <row r="23" spans="1:24" x14ac:dyDescent="0.2">
      <c r="A23" s="28" t="s">
        <v>25</v>
      </c>
      <c r="B23" s="28"/>
      <c r="C23" s="29">
        <v>4350.73561643837</v>
      </c>
      <c r="D23" s="29"/>
      <c r="E23" s="29">
        <v>7586.7739726027503</v>
      </c>
      <c r="F23" s="29"/>
      <c r="G23" s="29">
        <v>1545.36153846154</v>
      </c>
      <c r="H23" s="29"/>
      <c r="I23" s="29">
        <v>3632</v>
      </c>
      <c r="J23" s="29"/>
      <c r="K23" s="29">
        <v>1892.1143518498275</v>
      </c>
      <c r="L23" s="29"/>
      <c r="M23" s="29">
        <v>965.57500000000005</v>
      </c>
      <c r="N23" s="29"/>
      <c r="O23" s="29">
        <v>19972.560479352491</v>
      </c>
      <c r="P23" s="29"/>
      <c r="Q23" s="29">
        <v>153175</v>
      </c>
      <c r="R23" s="29"/>
      <c r="S23" s="34">
        <v>13.0390471547919</v>
      </c>
      <c r="T23" s="15"/>
      <c r="U23" s="15"/>
      <c r="W23" s="26"/>
      <c r="X23" s="15"/>
    </row>
    <row r="24" spans="1:24" x14ac:dyDescent="0.2">
      <c r="A24" s="3" t="s">
        <v>26</v>
      </c>
      <c r="B24" s="3"/>
      <c r="C24" s="4">
        <v>2998.9041095890502</v>
      </c>
      <c r="D24" s="4"/>
      <c r="E24" s="4">
        <v>7534.1745205479601</v>
      </c>
      <c r="F24" s="4"/>
      <c r="G24" s="4">
        <v>1907.22307692308</v>
      </c>
      <c r="H24" s="4"/>
      <c r="I24" s="4">
        <v>3751.0833333333298</v>
      </c>
      <c r="J24" s="4"/>
      <c r="K24" s="4">
        <v>1389.3658501796442</v>
      </c>
      <c r="L24" s="4"/>
      <c r="M24" s="4">
        <v>903.42916666666702</v>
      </c>
      <c r="N24" s="4"/>
      <c r="O24" s="4">
        <v>18484.180057239733</v>
      </c>
      <c r="P24" s="4"/>
      <c r="Q24" s="4">
        <v>138240</v>
      </c>
      <c r="R24" s="4"/>
      <c r="S24" s="33">
        <v>13.371079323813465</v>
      </c>
      <c r="T24" s="15"/>
      <c r="U24" s="15"/>
      <c r="W24" s="26"/>
      <c r="X24" s="15"/>
    </row>
    <row r="25" spans="1:24" x14ac:dyDescent="0.2">
      <c r="A25" s="5" t="s">
        <v>27</v>
      </c>
      <c r="B25" s="5"/>
      <c r="C25" s="11">
        <v>153500.090410959</v>
      </c>
      <c r="D25" s="11"/>
      <c r="E25" s="11">
        <v>251048.43123287699</v>
      </c>
      <c r="F25" s="11"/>
      <c r="G25" s="11">
        <v>72055.544230769199</v>
      </c>
      <c r="H25" s="11"/>
      <c r="I25" s="11">
        <v>151633.91666666701</v>
      </c>
      <c r="J25" s="11"/>
      <c r="K25" s="11">
        <v>93080.091221725001</v>
      </c>
      <c r="L25" s="11"/>
      <c r="M25" s="11">
        <v>53730.586666666699</v>
      </c>
      <c r="N25" s="11"/>
      <c r="O25" s="11">
        <v>775048.66042966384</v>
      </c>
      <c r="P25" s="11"/>
      <c r="Q25" s="11">
        <v>5815232</v>
      </c>
      <c r="R25" s="12"/>
      <c r="S25" s="35">
        <v>13.327906099527306</v>
      </c>
      <c r="T25" s="15"/>
      <c r="U25" s="15"/>
    </row>
    <row r="26" spans="1:24" x14ac:dyDescent="0.2"/>
    <row r="27" spans="1:24" x14ac:dyDescent="0.2">
      <c r="A27" s="10" t="s">
        <v>270</v>
      </c>
    </row>
    <row r="28" spans="1:24" x14ac:dyDescent="0.2">
      <c r="A28" s="10" t="s">
        <v>37</v>
      </c>
    </row>
    <row r="29" spans="1:24" x14ac:dyDescent="0.2">
      <c r="A29" s="10" t="s">
        <v>276</v>
      </c>
    </row>
    <row r="30" spans="1:24" x14ac:dyDescent="0.2">
      <c r="A30" s="6" t="s">
        <v>234</v>
      </c>
    </row>
    <row r="31" spans="1:24" x14ac:dyDescent="0.2">
      <c r="A31" s="6" t="s">
        <v>275</v>
      </c>
    </row>
    <row r="32" spans="1:24" x14ac:dyDescent="0.2">
      <c r="A32" s="10" t="s">
        <v>258</v>
      </c>
    </row>
    <row r="33" spans="1:15" x14ac:dyDescent="0.2"/>
    <row r="34" spans="1:15" hidden="1" x14ac:dyDescent="0.2">
      <c r="A34" s="25"/>
      <c r="C34" s="13"/>
      <c r="E34" s="13"/>
      <c r="G34" s="13"/>
      <c r="I34" s="13"/>
      <c r="K34" s="13"/>
      <c r="M34" s="13"/>
      <c r="O34" s="13"/>
    </row>
    <row r="36" spans="1:15" ht="12.75" customHeight="1" x14ac:dyDescent="0.2"/>
  </sheetData>
  <mergeCells count="6">
    <mergeCell ref="Q3:R3"/>
    <mergeCell ref="E3:F3"/>
    <mergeCell ref="G3:H3"/>
    <mergeCell ref="I3:J3"/>
    <mergeCell ref="K3:L3"/>
    <mergeCell ref="M3:N3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B35"/>
  <sheetViews>
    <sheetView showGridLines="0" workbookViewId="0">
      <selection activeCell="O4" sqref="O4"/>
    </sheetView>
  </sheetViews>
  <sheetFormatPr defaultColWidth="0" defaultRowHeight="12.75" zeroHeight="1" x14ac:dyDescent="0.2"/>
  <cols>
    <col min="1" max="1" width="9.140625" customWidth="1"/>
    <col min="2" max="2" width="11.85546875" customWidth="1"/>
    <col min="3" max="3" width="9.140625" customWidth="1"/>
    <col min="4" max="4" width="2.85546875" customWidth="1"/>
    <col min="5" max="5" width="8.85546875" customWidth="1"/>
    <col min="6" max="6" width="4" customWidth="1"/>
    <col min="7" max="7" width="6.85546875" customWidth="1"/>
    <col min="8" max="8" width="3.7109375" customWidth="1"/>
    <col min="9" max="9" width="8.28515625" customWidth="1"/>
    <col min="10" max="10" width="3.85546875" customWidth="1"/>
    <col min="11" max="11" width="7.28515625" customWidth="1"/>
    <col min="12" max="12" width="4.7109375" customWidth="1"/>
    <col min="13" max="13" width="7.28515625" customWidth="1"/>
    <col min="14" max="14" width="4.7109375" customWidth="1"/>
    <col min="15" max="15" width="7.7109375" customWidth="1"/>
    <col min="16" max="16" width="2.5703125" customWidth="1"/>
    <col min="17" max="17" width="8.7109375" customWidth="1"/>
    <col min="18" max="18" width="2.140625" customWidth="1"/>
    <col min="19" max="19" width="6.5703125" customWidth="1"/>
    <col min="20" max="20" width="9.140625" customWidth="1"/>
    <col min="21" max="28" width="0" hidden="1" customWidth="1"/>
    <col min="29" max="16384" width="9.140625" hidden="1"/>
  </cols>
  <sheetData>
    <row r="1" spans="1:24" x14ac:dyDescent="0.2">
      <c r="A1" s="1" t="s">
        <v>249</v>
      </c>
    </row>
    <row r="2" spans="1:24" x14ac:dyDescent="0.2"/>
    <row r="3" spans="1:24" ht="41.25" customHeight="1" x14ac:dyDescent="0.2">
      <c r="A3" s="27" t="s">
        <v>217</v>
      </c>
      <c r="B3" s="27"/>
      <c r="C3" s="27" t="s">
        <v>85</v>
      </c>
      <c r="D3" s="27"/>
      <c r="E3" s="47" t="s">
        <v>86</v>
      </c>
      <c r="F3" s="47"/>
      <c r="G3" s="47" t="s">
        <v>87</v>
      </c>
      <c r="H3" s="47"/>
      <c r="I3" s="47" t="s">
        <v>88</v>
      </c>
      <c r="J3" s="47"/>
      <c r="K3" s="47" t="s">
        <v>89</v>
      </c>
      <c r="L3" s="47"/>
      <c r="M3" s="47" t="s">
        <v>254</v>
      </c>
      <c r="N3" s="47"/>
      <c r="O3" s="27" t="s">
        <v>3</v>
      </c>
      <c r="P3" s="27"/>
      <c r="Q3" s="47" t="s">
        <v>4</v>
      </c>
      <c r="R3" s="47"/>
      <c r="S3" s="27" t="s">
        <v>5</v>
      </c>
    </row>
    <row r="4" spans="1:24" x14ac:dyDescent="0.2">
      <c r="A4" s="3" t="s">
        <v>6</v>
      </c>
      <c r="B4" s="3"/>
      <c r="C4" s="4">
        <v>32402.530821917899</v>
      </c>
      <c r="D4" s="4"/>
      <c r="E4" s="4">
        <v>45714.121643835701</v>
      </c>
      <c r="F4" s="4"/>
      <c r="G4" s="4">
        <v>15809.25</v>
      </c>
      <c r="H4" s="4"/>
      <c r="I4" s="4">
        <v>26274.666666666672</v>
      </c>
      <c r="J4" s="4"/>
      <c r="K4" s="4">
        <v>17405.760428192083</v>
      </c>
      <c r="L4" s="4"/>
      <c r="M4" s="4">
        <v>8707.9583333333667</v>
      </c>
      <c r="N4" s="4"/>
      <c r="O4" s="4">
        <f>C4+E4+G4+I4+K4+M4</f>
        <v>146314.28789394573</v>
      </c>
      <c r="P4" s="4"/>
      <c r="Q4" s="4">
        <v>1388890</v>
      </c>
      <c r="R4" s="4"/>
      <c r="S4" s="33">
        <f>O4/Q4*100</f>
        <v>10.534620300667852</v>
      </c>
      <c r="T4" s="15"/>
      <c r="U4" s="15"/>
      <c r="W4" s="26"/>
      <c r="X4" s="15"/>
    </row>
    <row r="5" spans="1:24" x14ac:dyDescent="0.2">
      <c r="A5" s="28" t="s">
        <v>7</v>
      </c>
      <c r="B5" s="28"/>
      <c r="C5" s="29">
        <v>5791.2958904109701</v>
      </c>
      <c r="D5" s="29"/>
      <c r="E5" s="29">
        <v>8391.9032876712499</v>
      </c>
      <c r="F5" s="29"/>
      <c r="G5" s="29">
        <v>1896.86153846154</v>
      </c>
      <c r="H5" s="29"/>
      <c r="I5" s="29">
        <v>3908.2499999999995</v>
      </c>
      <c r="J5" s="29"/>
      <c r="K5" s="29">
        <v>4044.196540471934</v>
      </c>
      <c r="L5" s="29"/>
      <c r="M5" s="29">
        <v>2014.1875000000061</v>
      </c>
      <c r="N5" s="29"/>
      <c r="O5" s="29">
        <f t="shared" ref="O5:O24" si="0">C5+E5+G5+I5+K5+M5</f>
        <v>26046.694757015703</v>
      </c>
      <c r="P5" s="29"/>
      <c r="Q5" s="29">
        <v>215131</v>
      </c>
      <c r="R5" s="29"/>
      <c r="S5" s="34">
        <f t="shared" ref="S5:S25" si="1">O5/Q5*100</f>
        <v>12.107364701979586</v>
      </c>
      <c r="T5" s="15"/>
      <c r="U5" s="15"/>
      <c r="W5" s="26"/>
      <c r="X5" s="15"/>
    </row>
    <row r="6" spans="1:24" x14ac:dyDescent="0.2">
      <c r="A6" s="3" t="s">
        <v>8</v>
      </c>
      <c r="B6" s="3"/>
      <c r="C6" s="4">
        <v>5058.3636986301499</v>
      </c>
      <c r="D6" s="4"/>
      <c r="E6" s="4">
        <v>8237.1912328767303</v>
      </c>
      <c r="F6" s="4"/>
      <c r="G6" s="4">
        <v>2083.6153846153802</v>
      </c>
      <c r="H6" s="4"/>
      <c r="I6" s="4">
        <v>6776.083333333333</v>
      </c>
      <c r="J6" s="4"/>
      <c r="K6" s="4">
        <v>3585.2169694476602</v>
      </c>
      <c r="L6" s="4"/>
      <c r="M6" s="4">
        <v>2577.0208333333298</v>
      </c>
      <c r="N6" s="4"/>
      <c r="O6" s="4">
        <f t="shared" si="0"/>
        <v>28317.491452236583</v>
      </c>
      <c r="P6" s="4"/>
      <c r="Q6" s="4">
        <v>156774</v>
      </c>
      <c r="R6" s="4"/>
      <c r="S6" s="33">
        <f t="shared" si="1"/>
        <v>18.062619727911887</v>
      </c>
      <c r="T6" s="15"/>
      <c r="U6" s="15"/>
      <c r="W6" s="26"/>
      <c r="X6" s="15"/>
    </row>
    <row r="7" spans="1:24" x14ac:dyDescent="0.2">
      <c r="A7" s="28" t="s">
        <v>9</v>
      </c>
      <c r="B7" s="28"/>
      <c r="C7" s="29">
        <v>5722.8794520548099</v>
      </c>
      <c r="D7" s="29"/>
      <c r="E7" s="29">
        <v>13201.1638356165</v>
      </c>
      <c r="F7" s="29"/>
      <c r="G7" s="29">
        <v>3007.0884615384598</v>
      </c>
      <c r="H7" s="29"/>
      <c r="I7" s="29">
        <v>9671.5833333333339</v>
      </c>
      <c r="J7" s="29"/>
      <c r="K7" s="29">
        <v>5562.903037430684</v>
      </c>
      <c r="L7" s="29"/>
      <c r="M7" s="29">
        <v>3103.3124999999991</v>
      </c>
      <c r="N7" s="29"/>
      <c r="O7" s="29">
        <f t="shared" si="0"/>
        <v>40268.930619973784</v>
      </c>
      <c r="P7" s="29"/>
      <c r="Q7" s="29">
        <v>259796</v>
      </c>
      <c r="R7" s="29"/>
      <c r="S7" s="34">
        <f t="shared" si="1"/>
        <v>15.500211943206896</v>
      </c>
      <c r="T7" s="15"/>
      <c r="U7" s="15"/>
      <c r="W7" s="26"/>
      <c r="X7" s="15"/>
    </row>
    <row r="8" spans="1:24" x14ac:dyDescent="0.2">
      <c r="A8" s="3" t="s">
        <v>10</v>
      </c>
      <c r="B8" s="3"/>
      <c r="C8" s="4">
        <v>5779.2986301370001</v>
      </c>
      <c r="D8" s="4"/>
      <c r="E8" s="4">
        <v>10369.6536986302</v>
      </c>
      <c r="F8" s="4"/>
      <c r="G8" s="4">
        <v>1609.72692307692</v>
      </c>
      <c r="H8" s="4"/>
      <c r="I8" s="4">
        <v>4664.583333333333</v>
      </c>
      <c r="J8" s="4"/>
      <c r="K8" s="4">
        <v>2631.575388149814</v>
      </c>
      <c r="L8" s="4"/>
      <c r="M8" s="4">
        <v>2883.0833333333371</v>
      </c>
      <c r="N8" s="4"/>
      <c r="O8" s="4">
        <f t="shared" si="0"/>
        <v>27937.921306660603</v>
      </c>
      <c r="P8" s="4"/>
      <c r="Q8" s="4">
        <v>197836</v>
      </c>
      <c r="R8" s="4"/>
      <c r="S8" s="33">
        <f t="shared" si="1"/>
        <v>14.121758075709479</v>
      </c>
      <c r="T8" s="15"/>
      <c r="U8" s="15"/>
      <c r="W8" s="26"/>
      <c r="X8" s="15"/>
    </row>
    <row r="9" spans="1:24" x14ac:dyDescent="0.2">
      <c r="A9" s="28" t="s">
        <v>11</v>
      </c>
      <c r="B9" s="28"/>
      <c r="C9" s="29">
        <v>3067.6410958904198</v>
      </c>
      <c r="D9" s="29"/>
      <c r="E9" s="29">
        <v>5372.7123287671302</v>
      </c>
      <c r="F9" s="29"/>
      <c r="G9" s="29">
        <v>972.44615384615395</v>
      </c>
      <c r="H9" s="29"/>
      <c r="I9" s="29">
        <v>3851.75</v>
      </c>
      <c r="J9" s="29"/>
      <c r="K9" s="29">
        <v>1433.4785098393174</v>
      </c>
      <c r="L9" s="29"/>
      <c r="M9" s="29">
        <v>1719.1250000000036</v>
      </c>
      <c r="N9" s="29"/>
      <c r="O9" s="29">
        <f t="shared" si="0"/>
        <v>16417.153088343024</v>
      </c>
      <c r="P9" s="29"/>
      <c r="Q9" s="29">
        <v>109023</v>
      </c>
      <c r="R9" s="29"/>
      <c r="S9" s="34">
        <f t="shared" si="1"/>
        <v>15.058430870864886</v>
      </c>
      <c r="T9" s="15"/>
      <c r="U9" s="15"/>
      <c r="W9" s="26"/>
      <c r="X9" s="15"/>
    </row>
    <row r="10" spans="1:24" x14ac:dyDescent="0.2">
      <c r="A10" s="3" t="s">
        <v>12</v>
      </c>
      <c r="B10" s="3"/>
      <c r="C10" s="4">
        <v>3918.6205479452101</v>
      </c>
      <c r="D10" s="4"/>
      <c r="E10" s="4">
        <v>7648.3610958904301</v>
      </c>
      <c r="F10" s="4"/>
      <c r="G10" s="4">
        <v>1351.0115384615401</v>
      </c>
      <c r="H10" s="4"/>
      <c r="I10" s="4">
        <v>3729.333333333333</v>
      </c>
      <c r="J10" s="4"/>
      <c r="K10" s="4">
        <v>1510.4822800852355</v>
      </c>
      <c r="L10" s="4"/>
      <c r="M10" s="4">
        <v>2601.875000000005</v>
      </c>
      <c r="N10" s="4"/>
      <c r="O10" s="4">
        <f t="shared" si="0"/>
        <v>20759.683795715751</v>
      </c>
      <c r="P10" s="4"/>
      <c r="Q10" s="4">
        <v>131028</v>
      </c>
      <c r="R10" s="4"/>
      <c r="S10" s="33">
        <f t="shared" si="1"/>
        <v>15.843700427172628</v>
      </c>
      <c r="T10" s="15"/>
      <c r="U10" s="15"/>
      <c r="W10" s="26"/>
      <c r="X10" s="15"/>
    </row>
    <row r="11" spans="1:24" x14ac:dyDescent="0.2">
      <c r="A11" s="28" t="s">
        <v>13</v>
      </c>
      <c r="B11" s="28"/>
      <c r="C11" s="29">
        <v>791.15410958904295</v>
      </c>
      <c r="D11" s="29"/>
      <c r="E11" s="29">
        <v>1812.4964383561701</v>
      </c>
      <c r="F11" s="29"/>
      <c r="G11" s="29">
        <v>361.85384615384601</v>
      </c>
      <c r="H11" s="29"/>
      <c r="I11" s="29">
        <v>910.08333333333337</v>
      </c>
      <c r="J11" s="29"/>
      <c r="K11" s="29">
        <v>435.90442107539309</v>
      </c>
      <c r="L11" s="29"/>
      <c r="M11" s="29">
        <v>170.5</v>
      </c>
      <c r="N11" s="29"/>
      <c r="O11" s="29">
        <f t="shared" si="0"/>
        <v>4481.9921485077857</v>
      </c>
      <c r="P11" s="29"/>
      <c r="Q11" s="29">
        <v>31950</v>
      </c>
      <c r="R11" s="29"/>
      <c r="S11" s="34">
        <f t="shared" si="1"/>
        <v>14.028144439773977</v>
      </c>
      <c r="T11" s="15"/>
      <c r="U11" s="15"/>
      <c r="W11" s="26"/>
      <c r="X11" s="15"/>
    </row>
    <row r="12" spans="1:24" x14ac:dyDescent="0.2">
      <c r="A12" s="3" t="s">
        <v>14</v>
      </c>
      <c r="B12" s="3"/>
      <c r="C12" s="4">
        <v>2423.2712328767202</v>
      </c>
      <c r="D12" s="4"/>
      <c r="E12" s="4">
        <v>4592.9860273972699</v>
      </c>
      <c r="F12" s="4"/>
      <c r="G12" s="4">
        <v>1106.2884615384601</v>
      </c>
      <c r="H12" s="4"/>
      <c r="I12" s="4">
        <v>3412.1666666666665</v>
      </c>
      <c r="J12" s="4"/>
      <c r="K12" s="4">
        <v>1077.9044984874299</v>
      </c>
      <c r="L12" s="4"/>
      <c r="M12" s="4">
        <v>1566.7708333333328</v>
      </c>
      <c r="N12" s="4"/>
      <c r="O12" s="4">
        <f t="shared" si="0"/>
        <v>14179.387720299877</v>
      </c>
      <c r="P12" s="4"/>
      <c r="Q12" s="4">
        <v>86279</v>
      </c>
      <c r="R12" s="4"/>
      <c r="S12" s="33">
        <f t="shared" si="1"/>
        <v>16.434344070167569</v>
      </c>
      <c r="T12" s="15"/>
      <c r="U12" s="15"/>
      <c r="W12" s="26"/>
      <c r="X12" s="15"/>
    </row>
    <row r="13" spans="1:24" x14ac:dyDescent="0.2">
      <c r="A13" s="28" t="s">
        <v>15</v>
      </c>
      <c r="B13" s="28"/>
      <c r="C13" s="29">
        <v>18751.410958904198</v>
      </c>
      <c r="D13" s="29"/>
      <c r="E13" s="29">
        <v>36733.232876712398</v>
      </c>
      <c r="F13" s="29"/>
      <c r="G13" s="29">
        <v>12086.0192307692</v>
      </c>
      <c r="H13" s="29"/>
      <c r="I13" s="29">
        <v>28121.666666666668</v>
      </c>
      <c r="J13" s="29"/>
      <c r="K13" s="29">
        <v>16815.51952727764</v>
      </c>
      <c r="L13" s="29"/>
      <c r="M13" s="29">
        <v>8349.8750000000418</v>
      </c>
      <c r="N13" s="29"/>
      <c r="O13" s="29">
        <f t="shared" si="0"/>
        <v>120857.72426033016</v>
      </c>
      <c r="P13" s="29"/>
      <c r="Q13" s="29">
        <v>767278</v>
      </c>
      <c r="R13" s="29"/>
      <c r="S13" s="34">
        <f t="shared" si="1"/>
        <v>15.751490888612752</v>
      </c>
      <c r="T13" s="15"/>
      <c r="U13" s="15"/>
      <c r="W13" s="26"/>
      <c r="X13" s="15"/>
    </row>
    <row r="14" spans="1:24" x14ac:dyDescent="0.2">
      <c r="A14" s="3" t="s">
        <v>16</v>
      </c>
      <c r="B14" s="3"/>
      <c r="C14" s="4">
        <v>4525.3952054794599</v>
      </c>
      <c r="D14" s="4"/>
      <c r="E14" s="4">
        <v>7592.1780821917901</v>
      </c>
      <c r="F14" s="4"/>
      <c r="G14" s="4">
        <v>1921.3692307692299</v>
      </c>
      <c r="H14" s="4"/>
      <c r="I14" s="4">
        <v>3888.833333333333</v>
      </c>
      <c r="J14" s="4"/>
      <c r="K14" s="4">
        <v>1611.6071334769636</v>
      </c>
      <c r="L14" s="4"/>
      <c r="M14" s="4">
        <v>1928.9166666666661</v>
      </c>
      <c r="N14" s="4"/>
      <c r="O14" s="4">
        <f t="shared" si="0"/>
        <v>21468.299651917441</v>
      </c>
      <c r="P14" s="4"/>
      <c r="Q14" s="4">
        <v>177743</v>
      </c>
      <c r="R14" s="4"/>
      <c r="S14" s="33">
        <f t="shared" si="1"/>
        <v>12.078281367996176</v>
      </c>
      <c r="T14" s="32"/>
      <c r="U14" s="15"/>
      <c r="W14" s="26"/>
      <c r="X14" s="15"/>
    </row>
    <row r="15" spans="1:24" x14ac:dyDescent="0.2">
      <c r="A15" s="28" t="s">
        <v>17</v>
      </c>
      <c r="B15" s="28"/>
      <c r="C15" s="29">
        <v>31107.730821917899</v>
      </c>
      <c r="D15" s="29"/>
      <c r="E15" s="29">
        <v>48436.843561643902</v>
      </c>
      <c r="F15" s="29"/>
      <c r="G15" s="29">
        <v>10075.807692307701</v>
      </c>
      <c r="H15" s="29"/>
      <c r="I15" s="29">
        <v>22708.666666666668</v>
      </c>
      <c r="J15" s="29"/>
      <c r="K15" s="29">
        <v>16424.582165218213</v>
      </c>
      <c r="L15" s="29"/>
      <c r="M15" s="29">
        <v>9533.5000000000073</v>
      </c>
      <c r="N15" s="29"/>
      <c r="O15" s="29">
        <f t="shared" si="0"/>
        <v>138287.13090775438</v>
      </c>
      <c r="P15" s="29"/>
      <c r="Q15" s="29">
        <v>975798</v>
      </c>
      <c r="R15" s="29"/>
      <c r="S15" s="34">
        <f t="shared" si="1"/>
        <v>14.17169648920723</v>
      </c>
      <c r="T15" s="15"/>
      <c r="U15" s="15"/>
      <c r="W15" s="26"/>
      <c r="X15" s="15"/>
    </row>
    <row r="16" spans="1:24" x14ac:dyDescent="0.2">
      <c r="A16" s="3" t="s">
        <v>18</v>
      </c>
      <c r="B16" s="3"/>
      <c r="C16" s="4">
        <v>4471.3280821917897</v>
      </c>
      <c r="D16" s="4"/>
      <c r="E16" s="4">
        <v>8403.0887671233104</v>
      </c>
      <c r="F16" s="4"/>
      <c r="G16" s="4">
        <v>2288.8846153846098</v>
      </c>
      <c r="H16" s="4"/>
      <c r="I16" s="4">
        <v>4316.1666666666661</v>
      </c>
      <c r="J16" s="4"/>
      <c r="K16" s="4">
        <v>2520.3694223671941</v>
      </c>
      <c r="L16" s="4"/>
      <c r="M16" s="4">
        <v>1824.1458333333344</v>
      </c>
      <c r="N16" s="4"/>
      <c r="O16" s="4">
        <f t="shared" si="0"/>
        <v>23823.983387066906</v>
      </c>
      <c r="P16" s="4"/>
      <c r="Q16" s="4">
        <v>154124</v>
      </c>
      <c r="R16" s="4"/>
      <c r="S16" s="33">
        <f t="shared" si="1"/>
        <v>15.457672644796986</v>
      </c>
      <c r="T16" s="15"/>
      <c r="U16" s="15"/>
      <c r="W16" s="26"/>
      <c r="X16" s="15"/>
    </row>
    <row r="17" spans="1:24" x14ac:dyDescent="0.2">
      <c r="A17" s="28" t="s">
        <v>19</v>
      </c>
      <c r="B17" s="28"/>
      <c r="C17" s="29">
        <v>5210.9732876712496</v>
      </c>
      <c r="D17" s="29"/>
      <c r="E17" s="29">
        <v>8748.7873972602902</v>
      </c>
      <c r="F17" s="29"/>
      <c r="G17" s="29">
        <v>2201.1307692307701</v>
      </c>
      <c r="H17" s="29"/>
      <c r="I17" s="29">
        <v>4703.75</v>
      </c>
      <c r="J17" s="29"/>
      <c r="K17" s="29">
        <v>2862.5449029226265</v>
      </c>
      <c r="L17" s="29"/>
      <c r="M17" s="29">
        <v>2390.9166666666711</v>
      </c>
      <c r="N17" s="29"/>
      <c r="O17" s="29">
        <f t="shared" si="0"/>
        <v>26118.103023751606</v>
      </c>
      <c r="P17" s="29"/>
      <c r="Q17" s="29">
        <v>166752</v>
      </c>
      <c r="R17" s="29"/>
      <c r="S17" s="34">
        <f t="shared" si="1"/>
        <v>15.662842438922237</v>
      </c>
      <c r="T17" s="15"/>
      <c r="U17" s="15"/>
      <c r="W17" s="26"/>
      <c r="X17" s="15"/>
    </row>
    <row r="18" spans="1:24" x14ac:dyDescent="0.2">
      <c r="A18" s="3" t="s">
        <v>20</v>
      </c>
      <c r="B18" s="3"/>
      <c r="C18" s="4">
        <v>4569.6691780822002</v>
      </c>
      <c r="D18" s="4"/>
      <c r="E18" s="4">
        <v>7895.2076712328999</v>
      </c>
      <c r="F18" s="4"/>
      <c r="G18" s="4">
        <v>1900.2576923076899</v>
      </c>
      <c r="H18" s="4"/>
      <c r="I18" s="4">
        <v>5618.5833333333339</v>
      </c>
      <c r="J18" s="4"/>
      <c r="K18" s="4">
        <v>3098.284068182812</v>
      </c>
      <c r="L18" s="4"/>
      <c r="M18" s="4">
        <v>2444.4583333333371</v>
      </c>
      <c r="N18" s="4"/>
      <c r="O18" s="4">
        <f t="shared" si="0"/>
        <v>25526.460276472273</v>
      </c>
      <c r="P18" s="4"/>
      <c r="Q18" s="4">
        <v>149796</v>
      </c>
      <c r="R18" s="4"/>
      <c r="S18" s="33">
        <f t="shared" si="1"/>
        <v>17.040815693658224</v>
      </c>
      <c r="T18" s="15"/>
      <c r="U18" s="15"/>
      <c r="W18" s="26"/>
      <c r="X18" s="15"/>
    </row>
    <row r="19" spans="1:24" x14ac:dyDescent="0.2">
      <c r="A19" s="28" t="s">
        <v>21</v>
      </c>
      <c r="B19" s="28"/>
      <c r="C19" s="29">
        <v>4592.0479452054897</v>
      </c>
      <c r="D19" s="29"/>
      <c r="E19" s="29">
        <v>8070.8876712329002</v>
      </c>
      <c r="F19" s="29"/>
      <c r="G19" s="29">
        <v>1928.9153846153799</v>
      </c>
      <c r="H19" s="29"/>
      <c r="I19" s="29">
        <v>3421.6666666666674</v>
      </c>
      <c r="J19" s="29"/>
      <c r="K19" s="29">
        <v>2852.6421271819131</v>
      </c>
      <c r="L19" s="29"/>
      <c r="M19" s="29">
        <v>2587.7499999999995</v>
      </c>
      <c r="N19" s="29"/>
      <c r="O19" s="29">
        <f t="shared" si="0"/>
        <v>23453.909794902349</v>
      </c>
      <c r="P19" s="29"/>
      <c r="Q19" s="29">
        <v>153856</v>
      </c>
      <c r="R19" s="29"/>
      <c r="S19" s="34">
        <f t="shared" si="1"/>
        <v>15.244065746478752</v>
      </c>
      <c r="T19" s="15"/>
      <c r="U19" s="15"/>
      <c r="W19" s="26"/>
      <c r="X19" s="15"/>
    </row>
    <row r="20" spans="1:24" x14ac:dyDescent="0.2">
      <c r="A20" s="3" t="s">
        <v>22</v>
      </c>
      <c r="B20" s="3"/>
      <c r="C20" s="4">
        <v>4715.6369863013797</v>
      </c>
      <c r="D20" s="4"/>
      <c r="E20" s="4">
        <v>8512.0865753424805</v>
      </c>
      <c r="F20" s="4"/>
      <c r="G20" s="4">
        <v>2250.26923076923</v>
      </c>
      <c r="H20" s="4"/>
      <c r="I20" s="4">
        <v>8586.1666666666661</v>
      </c>
      <c r="J20" s="4"/>
      <c r="K20" s="4">
        <v>2826.5591465330094</v>
      </c>
      <c r="L20" s="4"/>
      <c r="M20" s="4">
        <v>2381.2916666666656</v>
      </c>
      <c r="N20" s="4"/>
      <c r="O20" s="4">
        <f t="shared" si="0"/>
        <v>29272.010272279429</v>
      </c>
      <c r="P20" s="4"/>
      <c r="Q20" s="4">
        <v>155557</v>
      </c>
      <c r="R20" s="4"/>
      <c r="S20" s="33">
        <f t="shared" si="1"/>
        <v>18.817546154965335</v>
      </c>
      <c r="T20" s="15"/>
      <c r="U20" s="15"/>
      <c r="W20" s="26"/>
      <c r="X20" s="15"/>
    </row>
    <row r="21" spans="1:24" x14ac:dyDescent="0.2">
      <c r="A21" s="28" t="s">
        <v>23</v>
      </c>
      <c r="B21" s="28"/>
      <c r="C21" s="29">
        <v>4636.7684931507001</v>
      </c>
      <c r="D21" s="29"/>
      <c r="E21" s="29">
        <v>7412.8857534246799</v>
      </c>
      <c r="F21" s="29"/>
      <c r="G21" s="29">
        <v>1946.3538461538501</v>
      </c>
      <c r="H21" s="29"/>
      <c r="I21" s="29">
        <v>4662.166666666667</v>
      </c>
      <c r="J21" s="29"/>
      <c r="K21" s="29">
        <v>2028.7916579810262</v>
      </c>
      <c r="L21" s="29"/>
      <c r="M21" s="29">
        <v>1609.1875000000007</v>
      </c>
      <c r="N21" s="29"/>
      <c r="O21" s="29">
        <f t="shared" si="0"/>
        <v>22296.153917376923</v>
      </c>
      <c r="P21" s="29"/>
      <c r="Q21" s="29">
        <v>133086</v>
      </c>
      <c r="R21" s="29"/>
      <c r="S21" s="34">
        <f t="shared" si="1"/>
        <v>16.753192610324845</v>
      </c>
      <c r="T21" s="15"/>
      <c r="U21" s="15"/>
      <c r="W21" s="26"/>
      <c r="X21" s="15"/>
    </row>
    <row r="22" spans="1:24" x14ac:dyDescent="0.2">
      <c r="A22" s="3" t="s">
        <v>24</v>
      </c>
      <c r="B22" s="3"/>
      <c r="C22" s="4">
        <v>2004.24109589042</v>
      </c>
      <c r="D22" s="4"/>
      <c r="E22" s="4">
        <v>3945.9797260274099</v>
      </c>
      <c r="F22" s="4"/>
      <c r="G22" s="4">
        <v>825.8</v>
      </c>
      <c r="H22" s="4"/>
      <c r="I22" s="4">
        <v>2202.75</v>
      </c>
      <c r="J22" s="4"/>
      <c r="K22" s="4">
        <v>771.87581031780655</v>
      </c>
      <c r="L22" s="4"/>
      <c r="M22" s="4">
        <v>892.06249999999898</v>
      </c>
      <c r="N22" s="4"/>
      <c r="O22" s="4">
        <f t="shared" si="0"/>
        <v>10642.709132235635</v>
      </c>
      <c r="P22" s="4"/>
      <c r="Q22" s="4">
        <v>71231</v>
      </c>
      <c r="R22" s="4"/>
      <c r="S22" s="33">
        <f t="shared" si="1"/>
        <v>14.941119922836455</v>
      </c>
      <c r="T22" s="15"/>
      <c r="U22" s="15"/>
      <c r="W22" s="26"/>
      <c r="X22" s="15"/>
    </row>
    <row r="23" spans="1:24" x14ac:dyDescent="0.2">
      <c r="A23" s="28" t="s">
        <v>25</v>
      </c>
      <c r="B23" s="28"/>
      <c r="C23" s="29">
        <v>4822.4417808219296</v>
      </c>
      <c r="D23" s="29"/>
      <c r="E23" s="29">
        <v>8128.1095890411098</v>
      </c>
      <c r="F23" s="29"/>
      <c r="G23" s="29">
        <v>1617.9192307692299</v>
      </c>
      <c r="H23" s="29"/>
      <c r="I23" s="29">
        <v>3983.3333333333335</v>
      </c>
      <c r="J23" s="29"/>
      <c r="K23" s="29">
        <v>1825.090092299052</v>
      </c>
      <c r="L23" s="29"/>
      <c r="M23" s="29">
        <v>952.66666666666526</v>
      </c>
      <c r="N23" s="29"/>
      <c r="O23" s="29">
        <f t="shared" si="0"/>
        <v>21329.560692931318</v>
      </c>
      <c r="P23" s="29"/>
      <c r="Q23" s="29">
        <v>152945</v>
      </c>
      <c r="R23" s="29"/>
      <c r="S23" s="34">
        <f t="shared" si="1"/>
        <v>13.945902574736879</v>
      </c>
      <c r="T23" s="15"/>
      <c r="U23" s="15"/>
      <c r="W23" s="26"/>
      <c r="X23" s="15"/>
    </row>
    <row r="24" spans="1:24" x14ac:dyDescent="0.2">
      <c r="A24" s="3" t="s">
        <v>26</v>
      </c>
      <c r="B24" s="3"/>
      <c r="C24" s="4">
        <v>3506.6239726027502</v>
      </c>
      <c r="D24" s="4"/>
      <c r="E24" s="4">
        <v>8052.4758904109704</v>
      </c>
      <c r="F24" s="4"/>
      <c r="G24" s="4">
        <v>1994.82307692308</v>
      </c>
      <c r="H24" s="4"/>
      <c r="I24" s="4">
        <v>4097.4166666666661</v>
      </c>
      <c r="J24" s="4"/>
      <c r="K24" s="4">
        <v>1336.7767829763334</v>
      </c>
      <c r="L24" s="4"/>
      <c r="M24" s="4">
        <v>891.74999999999898</v>
      </c>
      <c r="N24" s="4"/>
      <c r="O24" s="4">
        <f t="shared" si="0"/>
        <v>19879.866389579798</v>
      </c>
      <c r="P24" s="4"/>
      <c r="Q24" s="4">
        <v>139708</v>
      </c>
      <c r="R24" s="4"/>
      <c r="S24" s="33">
        <f t="shared" si="1"/>
        <v>14.229583409382283</v>
      </c>
      <c r="T24" s="15"/>
      <c r="U24" s="15"/>
      <c r="W24" s="26"/>
      <c r="X24" s="15"/>
    </row>
    <row r="25" spans="1:24" x14ac:dyDescent="0.2">
      <c r="A25" s="5" t="s">
        <v>27</v>
      </c>
      <c r="B25" s="5"/>
      <c r="C25" s="11">
        <v>157869.32328767201</v>
      </c>
      <c r="D25" s="11"/>
      <c r="E25" s="11">
        <v>267272.35315068503</v>
      </c>
      <c r="F25" s="11"/>
      <c r="G25" s="11">
        <v>69235.692307692298</v>
      </c>
      <c r="H25" s="11"/>
      <c r="I25" s="11">
        <f t="shared" ref="I25:K25" si="2">SUM(I4:I24)</f>
        <v>159509.66666666666</v>
      </c>
      <c r="J25" s="11"/>
      <c r="K25" s="11">
        <f t="shared" si="2"/>
        <v>92662.064909914145</v>
      </c>
      <c r="L25" s="11"/>
      <c r="M25" s="11">
        <f>SUM(M4:M24)</f>
        <v>61130.354166666759</v>
      </c>
      <c r="N25" s="11"/>
      <c r="O25" s="11">
        <f>C25+E25+G25+I25+K25+M25</f>
        <v>807679.45448929688</v>
      </c>
      <c r="P25" s="11"/>
      <c r="Q25" s="11">
        <v>5774581</v>
      </c>
      <c r="R25" s="12"/>
      <c r="S25" s="35">
        <f t="shared" si="1"/>
        <v>13.986806220040846</v>
      </c>
      <c r="T25" s="15"/>
      <c r="U25" s="15"/>
    </row>
    <row r="26" spans="1:24" x14ac:dyDescent="0.2"/>
    <row r="27" spans="1:24" x14ac:dyDescent="0.2">
      <c r="A27" s="10" t="s">
        <v>73</v>
      </c>
    </row>
    <row r="28" spans="1:24" x14ac:dyDescent="0.2">
      <c r="A28" s="10" t="s">
        <v>37</v>
      </c>
    </row>
    <row r="29" spans="1:24" x14ac:dyDescent="0.2">
      <c r="A29" s="10" t="s">
        <v>77</v>
      </c>
    </row>
    <row r="30" spans="1:24" x14ac:dyDescent="0.2">
      <c r="A30" s="10" t="s">
        <v>269</v>
      </c>
    </row>
    <row r="31" spans="1:24" x14ac:dyDescent="0.2">
      <c r="A31" s="6" t="s">
        <v>234</v>
      </c>
    </row>
    <row r="32" spans="1:24" x14ac:dyDescent="0.2">
      <c r="A32" s="6" t="s">
        <v>259</v>
      </c>
    </row>
    <row r="33" spans="1:15" x14ac:dyDescent="0.2">
      <c r="A33" s="10" t="s">
        <v>258</v>
      </c>
    </row>
    <row r="34" spans="1:15" x14ac:dyDescent="0.2"/>
    <row r="35" spans="1:15" hidden="1" x14ac:dyDescent="0.2">
      <c r="A35" s="25"/>
      <c r="C35" s="13"/>
      <c r="E35" s="13"/>
      <c r="G35" s="13"/>
      <c r="I35" s="13"/>
      <c r="K35" s="13"/>
      <c r="M35" s="13"/>
      <c r="O35" s="13"/>
    </row>
  </sheetData>
  <mergeCells count="6">
    <mergeCell ref="E3:F3"/>
    <mergeCell ref="G3:H3"/>
    <mergeCell ref="I3:J3"/>
    <mergeCell ref="K3:L3"/>
    <mergeCell ref="Q3:R3"/>
    <mergeCell ref="M3:N3"/>
  </mergeCells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A35"/>
  <sheetViews>
    <sheetView showGridLines="0" workbookViewId="0"/>
  </sheetViews>
  <sheetFormatPr defaultColWidth="0" defaultRowHeight="12.75" customHeight="1" zeroHeight="1" x14ac:dyDescent="0.2"/>
  <cols>
    <col min="1" max="1" width="9.140625" customWidth="1"/>
    <col min="2" max="2" width="11.85546875" customWidth="1"/>
    <col min="3" max="3" width="9.140625" customWidth="1"/>
    <col min="4" max="4" width="2.85546875" customWidth="1"/>
    <col min="5" max="5" width="8.85546875" customWidth="1"/>
    <col min="6" max="6" width="4" customWidth="1"/>
    <col min="7" max="7" width="6.85546875" customWidth="1"/>
    <col min="8" max="8" width="3.7109375" customWidth="1"/>
    <col min="9" max="9" width="8.28515625" customWidth="1"/>
    <col min="10" max="10" width="3.85546875" customWidth="1"/>
    <col min="11" max="11" width="7.28515625" customWidth="1"/>
    <col min="12" max="12" width="4.7109375" customWidth="1"/>
    <col min="13" max="13" width="7.28515625" customWidth="1"/>
    <col min="14" max="14" width="4.7109375" customWidth="1"/>
    <col min="15" max="15" width="7.7109375" customWidth="1"/>
    <col min="16" max="16" width="2.5703125" customWidth="1"/>
    <col min="17" max="17" width="8.7109375" customWidth="1"/>
    <col min="18" max="18" width="2.140625" customWidth="1"/>
    <col min="19" max="19" width="6.5703125" customWidth="1"/>
    <col min="20" max="20" width="9.140625" customWidth="1"/>
    <col min="21" max="27" width="0" hidden="1" customWidth="1"/>
    <col min="28" max="16384" width="9.140625" hidden="1"/>
  </cols>
  <sheetData>
    <row r="1" spans="1:24" x14ac:dyDescent="0.2">
      <c r="A1" s="1" t="s">
        <v>236</v>
      </c>
    </row>
    <row r="2" spans="1:24" x14ac:dyDescent="0.2"/>
    <row r="3" spans="1:24" ht="37.5" customHeight="1" x14ac:dyDescent="0.2">
      <c r="A3" s="30" t="s">
        <v>217</v>
      </c>
      <c r="B3" s="30"/>
      <c r="C3" s="30" t="s">
        <v>85</v>
      </c>
      <c r="D3" s="30"/>
      <c r="E3" s="47" t="s">
        <v>86</v>
      </c>
      <c r="F3" s="47"/>
      <c r="G3" s="47" t="s">
        <v>87</v>
      </c>
      <c r="H3" s="47"/>
      <c r="I3" s="47" t="s">
        <v>88</v>
      </c>
      <c r="J3" s="47"/>
      <c r="K3" s="47" t="s">
        <v>89</v>
      </c>
      <c r="L3" s="47"/>
      <c r="M3" s="47" t="s">
        <v>254</v>
      </c>
      <c r="N3" s="47"/>
      <c r="O3" s="30" t="s">
        <v>3</v>
      </c>
      <c r="P3" s="30"/>
      <c r="Q3" s="47" t="s">
        <v>4</v>
      </c>
      <c r="R3" s="47"/>
      <c r="S3" s="30" t="s">
        <v>5</v>
      </c>
    </row>
    <row r="4" spans="1:24" x14ac:dyDescent="0.2">
      <c r="A4" s="3" t="s">
        <v>6</v>
      </c>
      <c r="B4" s="3"/>
      <c r="C4" s="4">
        <v>34457.650684931599</v>
      </c>
      <c r="D4" s="4"/>
      <c r="E4" s="4">
        <v>47943.405205479605</v>
      </c>
      <c r="F4" s="4"/>
      <c r="G4" s="4">
        <v>15639.88846153846</v>
      </c>
      <c r="H4" s="4"/>
      <c r="I4" s="4">
        <v>27383.166666666664</v>
      </c>
      <c r="J4" s="4"/>
      <c r="K4" s="4">
        <v>17739.243790467379</v>
      </c>
      <c r="L4" s="4"/>
      <c r="M4" s="4">
        <v>5901.2499999999955</v>
      </c>
      <c r="N4" s="4"/>
      <c r="O4" s="4">
        <f>C4+E4+G4+I4+K4+M4</f>
        <v>149064.60480908371</v>
      </c>
      <c r="P4" s="4"/>
      <c r="Q4" s="4">
        <v>1368393</v>
      </c>
      <c r="R4" s="4"/>
      <c r="S4" s="33">
        <f>O4/Q4*100</f>
        <v>10.893405973947814</v>
      </c>
      <c r="T4" s="15"/>
      <c r="U4" s="15"/>
      <c r="W4" s="26"/>
      <c r="X4" s="15"/>
    </row>
    <row r="5" spans="1:24" x14ac:dyDescent="0.2">
      <c r="A5" s="28" t="s">
        <v>7</v>
      </c>
      <c r="B5" s="28"/>
      <c r="C5" s="29">
        <v>6023.0417808219408</v>
      </c>
      <c r="D5" s="29"/>
      <c r="E5" s="29">
        <v>8716.595342465771</v>
      </c>
      <c r="F5" s="29"/>
      <c r="G5" s="29">
        <v>2027.4769230769239</v>
      </c>
      <c r="H5" s="29"/>
      <c r="I5" s="29">
        <v>3842.3333333333335</v>
      </c>
      <c r="J5" s="29"/>
      <c r="K5" s="29">
        <v>3753.3459086250373</v>
      </c>
      <c r="L5" s="29"/>
      <c r="M5" s="29">
        <v>1369.0833333333367</v>
      </c>
      <c r="N5" s="29"/>
      <c r="O5" s="29">
        <f t="shared" ref="O5:O24" si="0">C5+E5+G5+I5+K5+M5</f>
        <v>25731.876621656342</v>
      </c>
      <c r="P5" s="29"/>
      <c r="Q5" s="29">
        <v>211599</v>
      </c>
      <c r="R5" s="29"/>
      <c r="S5" s="34">
        <f t="shared" ref="S5:S25" si="1">O5/Q5*100</f>
        <v>12.160679692085663</v>
      </c>
      <c r="T5" s="15"/>
      <c r="U5" s="15"/>
      <c r="W5" s="26"/>
      <c r="X5" s="15"/>
    </row>
    <row r="6" spans="1:24" x14ac:dyDescent="0.2">
      <c r="A6" s="3" t="s">
        <v>8</v>
      </c>
      <c r="B6" s="3"/>
      <c r="C6" s="4">
        <v>5223.4308219178201</v>
      </c>
      <c r="D6" s="4"/>
      <c r="E6" s="4">
        <v>8673.0287671233109</v>
      </c>
      <c r="F6" s="4"/>
      <c r="G6" s="4">
        <v>2250.7461538461553</v>
      </c>
      <c r="H6" s="4"/>
      <c r="I6" s="4">
        <v>6688.0833333333339</v>
      </c>
      <c r="J6" s="4"/>
      <c r="K6" s="4">
        <v>3837.2430357551452</v>
      </c>
      <c r="L6" s="4"/>
      <c r="M6" s="4">
        <v>2434.5000000000023</v>
      </c>
      <c r="N6" s="4"/>
      <c r="O6" s="4">
        <f t="shared" si="0"/>
        <v>29107.032111975772</v>
      </c>
      <c r="P6" s="4"/>
      <c r="Q6" s="4">
        <v>156248</v>
      </c>
      <c r="R6" s="4"/>
      <c r="S6" s="33">
        <f t="shared" si="1"/>
        <v>18.628738999523691</v>
      </c>
      <c r="T6" s="15"/>
      <c r="U6" s="15"/>
      <c r="W6" s="26"/>
      <c r="X6" s="15"/>
    </row>
    <row r="7" spans="1:24" x14ac:dyDescent="0.2">
      <c r="A7" s="28" t="s">
        <v>9</v>
      </c>
      <c r="B7" s="28"/>
      <c r="C7" s="29">
        <v>6148.6801369863197</v>
      </c>
      <c r="D7" s="29"/>
      <c r="E7" s="29">
        <v>13720.342191780859</v>
      </c>
      <c r="F7" s="29"/>
      <c r="G7" s="29">
        <v>3098.8269230769301</v>
      </c>
      <c r="H7" s="29"/>
      <c r="I7" s="29">
        <v>9784.8333333333339</v>
      </c>
      <c r="J7" s="29"/>
      <c r="K7" s="29">
        <v>6079.1437044927352</v>
      </c>
      <c r="L7" s="29"/>
      <c r="M7" s="29">
        <v>2455.9166666666656</v>
      </c>
      <c r="N7" s="29"/>
      <c r="O7" s="29">
        <f t="shared" si="0"/>
        <v>41287.742956336842</v>
      </c>
      <c r="P7" s="29"/>
      <c r="Q7" s="29">
        <v>257488</v>
      </c>
      <c r="R7" s="29"/>
      <c r="S7" s="34">
        <f t="shared" si="1"/>
        <v>16.034822188349299</v>
      </c>
      <c r="T7" s="15"/>
      <c r="U7" s="15"/>
      <c r="W7" s="26"/>
      <c r="X7" s="15"/>
    </row>
    <row r="8" spans="1:24" x14ac:dyDescent="0.2">
      <c r="A8" s="3" t="s">
        <v>10</v>
      </c>
      <c r="B8" s="3"/>
      <c r="C8" s="4">
        <v>6002.2561643835706</v>
      </c>
      <c r="D8" s="4"/>
      <c r="E8" s="4">
        <v>10759.756438356191</v>
      </c>
      <c r="F8" s="4"/>
      <c r="G8" s="4">
        <v>1707.184615384615</v>
      </c>
      <c r="H8" s="4"/>
      <c r="I8" s="4">
        <v>4717.4166666666661</v>
      </c>
      <c r="J8" s="4"/>
      <c r="K8" s="4">
        <v>2912.4799168868449</v>
      </c>
      <c r="L8" s="4"/>
      <c r="M8" s="4">
        <v>2563.9166666666711</v>
      </c>
      <c r="N8" s="4"/>
      <c r="O8" s="4">
        <f t="shared" si="0"/>
        <v>28663.010468344564</v>
      </c>
      <c r="P8" s="4"/>
      <c r="Q8" s="4">
        <v>196149</v>
      </c>
      <c r="R8" s="4"/>
      <c r="S8" s="33">
        <f t="shared" si="1"/>
        <v>14.612876164724042</v>
      </c>
      <c r="T8" s="15"/>
      <c r="U8" s="15"/>
      <c r="W8" s="26"/>
      <c r="X8" s="15"/>
    </row>
    <row r="9" spans="1:24" x14ac:dyDescent="0.2">
      <c r="A9" s="28" t="s">
        <v>11</v>
      </c>
      <c r="B9" s="28"/>
      <c r="C9" s="29">
        <v>3181.2897260274003</v>
      </c>
      <c r="D9" s="29"/>
      <c r="E9" s="29">
        <v>5515.7671232876801</v>
      </c>
      <c r="F9" s="29"/>
      <c r="G9" s="29">
        <v>1070.896153846154</v>
      </c>
      <c r="H9" s="29"/>
      <c r="I9" s="29">
        <v>3742.7499999999995</v>
      </c>
      <c r="J9" s="29"/>
      <c r="K9" s="29">
        <v>1422.4898361264175</v>
      </c>
      <c r="L9" s="29"/>
      <c r="M9" s="29">
        <v>1495.312499999997</v>
      </c>
      <c r="N9" s="29"/>
      <c r="O9" s="29">
        <f t="shared" si="0"/>
        <v>16428.505339287647</v>
      </c>
      <c r="P9" s="29"/>
      <c r="Q9" s="29">
        <v>107853</v>
      </c>
      <c r="R9" s="29"/>
      <c r="S9" s="34">
        <f t="shared" si="1"/>
        <v>15.232311886815989</v>
      </c>
      <c r="T9" s="15"/>
      <c r="U9" s="15"/>
      <c r="W9" s="26"/>
      <c r="X9" s="15"/>
    </row>
    <row r="10" spans="1:24" x14ac:dyDescent="0.2">
      <c r="A10" s="3" t="s">
        <v>12</v>
      </c>
      <c r="B10" s="3"/>
      <c r="C10" s="4">
        <v>4051.7876712328898</v>
      </c>
      <c r="D10" s="4"/>
      <c r="E10" s="4">
        <v>7914.9517808219407</v>
      </c>
      <c r="F10" s="4"/>
      <c r="G10" s="4">
        <v>1434.530769230769</v>
      </c>
      <c r="H10" s="4"/>
      <c r="I10" s="4">
        <v>3660.5833333333335</v>
      </c>
      <c r="J10" s="4"/>
      <c r="K10" s="4">
        <v>1700.1970880357205</v>
      </c>
      <c r="L10" s="4"/>
      <c r="M10" s="4">
        <v>1961.9583333333326</v>
      </c>
      <c r="N10" s="4"/>
      <c r="O10" s="4">
        <f t="shared" si="0"/>
        <v>20724.008975987985</v>
      </c>
      <c r="P10" s="4"/>
      <c r="Q10" s="4">
        <v>131463</v>
      </c>
      <c r="R10" s="4"/>
      <c r="S10" s="33">
        <f t="shared" si="1"/>
        <v>15.764138180315362</v>
      </c>
      <c r="T10" s="15"/>
      <c r="U10" s="15"/>
      <c r="W10" s="26"/>
      <c r="X10" s="15"/>
    </row>
    <row r="11" spans="1:24" x14ac:dyDescent="0.2">
      <c r="A11" s="28" t="s">
        <v>13</v>
      </c>
      <c r="B11" s="28"/>
      <c r="C11" s="29">
        <v>857.46575342466008</v>
      </c>
      <c r="D11" s="29"/>
      <c r="E11" s="29">
        <v>1869.763561643837</v>
      </c>
      <c r="F11" s="29"/>
      <c r="G11" s="29">
        <v>396.59615384615404</v>
      </c>
      <c r="H11" s="29"/>
      <c r="I11" s="29">
        <v>1005.75</v>
      </c>
      <c r="J11" s="29"/>
      <c r="K11" s="29">
        <v>420.4173791338668</v>
      </c>
      <c r="L11" s="29"/>
      <c r="M11" s="29">
        <v>79.666666666666657</v>
      </c>
      <c r="N11" s="29"/>
      <c r="O11" s="29">
        <f t="shared" si="0"/>
        <v>4629.6595147151857</v>
      </c>
      <c r="P11" s="29"/>
      <c r="Q11" s="29">
        <v>31893</v>
      </c>
      <c r="R11" s="29"/>
      <c r="S11" s="34">
        <f t="shared" si="1"/>
        <v>14.516224609523048</v>
      </c>
      <c r="T11" s="15"/>
      <c r="U11" s="15"/>
      <c r="W11" s="26"/>
      <c r="X11" s="15"/>
    </row>
    <row r="12" spans="1:24" x14ac:dyDescent="0.2">
      <c r="A12" s="3" t="s">
        <v>14</v>
      </c>
      <c r="B12" s="3"/>
      <c r="C12" s="4">
        <v>2406.2410958904161</v>
      </c>
      <c r="D12" s="4"/>
      <c r="E12" s="4">
        <v>4751.0342465753602</v>
      </c>
      <c r="F12" s="4"/>
      <c r="G12" s="4">
        <v>1189.315384615385</v>
      </c>
      <c r="H12" s="4"/>
      <c r="I12" s="4">
        <v>3734.3333333333335</v>
      </c>
      <c r="J12" s="4"/>
      <c r="K12" s="4">
        <v>1168.1025466036301</v>
      </c>
      <c r="L12" s="4"/>
      <c r="M12" s="4">
        <v>1358.9583333333292</v>
      </c>
      <c r="N12" s="4"/>
      <c r="O12" s="4">
        <f t="shared" si="0"/>
        <v>14607.984940351454</v>
      </c>
      <c r="P12" s="4"/>
      <c r="Q12" s="4">
        <v>86343</v>
      </c>
      <c r="R12" s="4"/>
      <c r="S12" s="33">
        <f t="shared" si="1"/>
        <v>16.918551521665282</v>
      </c>
      <c r="T12" s="15"/>
      <c r="U12" s="15"/>
      <c r="W12" s="26"/>
      <c r="X12" s="15"/>
    </row>
    <row r="13" spans="1:24" x14ac:dyDescent="0.2">
      <c r="A13" s="28" t="s">
        <v>15</v>
      </c>
      <c r="B13" s="28"/>
      <c r="C13" s="29">
        <v>19711.861643835709</v>
      </c>
      <c r="D13" s="29"/>
      <c r="E13" s="29">
        <v>38137.067671233002</v>
      </c>
      <c r="F13" s="29"/>
      <c r="G13" s="29">
        <v>12284.003846153841</v>
      </c>
      <c r="H13" s="29"/>
      <c r="I13" s="29">
        <v>27506.500000000004</v>
      </c>
      <c r="J13" s="29"/>
      <c r="K13" s="29">
        <v>17045.56686395024</v>
      </c>
      <c r="L13" s="29"/>
      <c r="M13" s="29">
        <v>6107.8958333333376</v>
      </c>
      <c r="N13" s="29"/>
      <c r="O13" s="29">
        <f t="shared" si="0"/>
        <v>120792.89585850613</v>
      </c>
      <c r="P13" s="29"/>
      <c r="Q13" s="29">
        <v>759527</v>
      </c>
      <c r="R13" s="29"/>
      <c r="S13" s="34">
        <f t="shared" si="1"/>
        <v>15.903700047332897</v>
      </c>
      <c r="T13" s="15"/>
      <c r="U13" s="15"/>
      <c r="W13" s="26"/>
      <c r="X13" s="15"/>
    </row>
    <row r="14" spans="1:24" x14ac:dyDescent="0.2">
      <c r="A14" s="3" t="s">
        <v>16</v>
      </c>
      <c r="B14" s="3"/>
      <c r="C14" s="4">
        <v>4779.4815068493299</v>
      </c>
      <c r="D14" s="4"/>
      <c r="E14" s="4">
        <v>7885.8493150685099</v>
      </c>
      <c r="F14" s="4"/>
      <c r="G14" s="4">
        <v>2114.2692307692341</v>
      </c>
      <c r="H14" s="4"/>
      <c r="I14" s="4">
        <v>3945.6666666666665</v>
      </c>
      <c r="J14" s="4"/>
      <c r="K14" s="4">
        <v>1723.2195829999152</v>
      </c>
      <c r="L14" s="4"/>
      <c r="M14" s="4">
        <v>1474.1874999999977</v>
      </c>
      <c r="N14" s="4"/>
      <c r="O14" s="4">
        <f t="shared" si="0"/>
        <v>21922.673802353653</v>
      </c>
      <c r="P14" s="4"/>
      <c r="Q14" s="4">
        <v>176106</v>
      </c>
      <c r="R14" s="4"/>
      <c r="S14" s="33">
        <f t="shared" si="1"/>
        <v>12.44856722789323</v>
      </c>
      <c r="T14" s="32"/>
      <c r="U14" s="15"/>
      <c r="W14" s="26"/>
      <c r="X14" s="15"/>
    </row>
    <row r="15" spans="1:24" x14ac:dyDescent="0.2">
      <c r="A15" s="28" t="s">
        <v>17</v>
      </c>
      <c r="B15" s="28"/>
      <c r="C15" s="29">
        <v>32247.797260274001</v>
      </c>
      <c r="D15" s="29"/>
      <c r="E15" s="29">
        <v>50711.665479452204</v>
      </c>
      <c r="F15" s="29"/>
      <c r="G15" s="29">
        <v>10552.119230769229</v>
      </c>
      <c r="H15" s="29"/>
      <c r="I15" s="29">
        <v>24354.583333333328</v>
      </c>
      <c r="J15" s="29"/>
      <c r="K15" s="29">
        <v>17861.786195658922</v>
      </c>
      <c r="L15" s="29"/>
      <c r="M15" s="29">
        <v>7546.4583333333112</v>
      </c>
      <c r="N15" s="29"/>
      <c r="O15" s="29">
        <f t="shared" si="0"/>
        <v>143274.40983282099</v>
      </c>
      <c r="P15" s="29"/>
      <c r="Q15" s="29">
        <v>968216</v>
      </c>
      <c r="R15" s="29"/>
      <c r="S15" s="34">
        <f t="shared" si="1"/>
        <v>14.797773413455365</v>
      </c>
      <c r="T15" s="15"/>
      <c r="U15" s="15"/>
      <c r="W15" s="26"/>
      <c r="X15" s="15"/>
    </row>
    <row r="16" spans="1:24" x14ac:dyDescent="0.2">
      <c r="A16" s="3" t="s">
        <v>18</v>
      </c>
      <c r="B16" s="3"/>
      <c r="C16" s="4">
        <v>4839.6869863013799</v>
      </c>
      <c r="D16" s="4"/>
      <c r="E16" s="4">
        <v>8658.9320547945408</v>
      </c>
      <c r="F16" s="4"/>
      <c r="G16" s="4">
        <v>2341.523076923072</v>
      </c>
      <c r="H16" s="4"/>
      <c r="I16" s="4">
        <v>4925.833333333333</v>
      </c>
      <c r="J16" s="4"/>
      <c r="K16" s="4">
        <v>2603.9297982119601</v>
      </c>
      <c r="L16" s="4"/>
      <c r="M16" s="4">
        <v>1535.6041666666649</v>
      </c>
      <c r="N16" s="4"/>
      <c r="O16" s="4">
        <f t="shared" si="0"/>
        <v>24905.509416230951</v>
      </c>
      <c r="P16" s="4"/>
      <c r="Q16" s="4">
        <v>154594</v>
      </c>
      <c r="R16" s="4"/>
      <c r="S16" s="33">
        <f t="shared" si="1"/>
        <v>16.110269102443141</v>
      </c>
      <c r="T16" s="15"/>
      <c r="U16" s="15"/>
      <c r="W16" s="26"/>
      <c r="X16" s="15"/>
    </row>
    <row r="17" spans="1:24" x14ac:dyDescent="0.2">
      <c r="A17" s="28" t="s">
        <v>19</v>
      </c>
      <c r="B17" s="28"/>
      <c r="C17" s="29">
        <v>5828.0404109589199</v>
      </c>
      <c r="D17" s="29"/>
      <c r="E17" s="29">
        <v>9126.6443835616592</v>
      </c>
      <c r="F17" s="29"/>
      <c r="G17" s="29">
        <v>2156.8192307692298</v>
      </c>
      <c r="H17" s="29"/>
      <c r="I17" s="29">
        <v>5171.333333333333</v>
      </c>
      <c r="J17" s="29"/>
      <c r="K17" s="29">
        <v>2899.5861192062434</v>
      </c>
      <c r="L17" s="29"/>
      <c r="M17" s="29">
        <v>1961.7708333333339</v>
      </c>
      <c r="N17" s="29"/>
      <c r="O17" s="29">
        <f t="shared" si="0"/>
        <v>27144.194311162719</v>
      </c>
      <c r="P17" s="29"/>
      <c r="Q17" s="29">
        <v>165037</v>
      </c>
      <c r="R17" s="29"/>
      <c r="S17" s="34">
        <f t="shared" si="1"/>
        <v>16.447338664155748</v>
      </c>
      <c r="T17" s="15"/>
      <c r="U17" s="15"/>
      <c r="W17" s="26"/>
      <c r="X17" s="15"/>
    </row>
    <row r="18" spans="1:24" x14ac:dyDescent="0.2">
      <c r="A18" s="3" t="s">
        <v>20</v>
      </c>
      <c r="B18" s="3"/>
      <c r="C18" s="4">
        <v>4987.55753424659</v>
      </c>
      <c r="D18" s="4"/>
      <c r="E18" s="4">
        <v>8188.8895890411095</v>
      </c>
      <c r="F18" s="4"/>
      <c r="G18" s="4">
        <v>1942.392307692307</v>
      </c>
      <c r="H18" s="4"/>
      <c r="I18" s="4">
        <v>5595.4166666666661</v>
      </c>
      <c r="J18" s="4"/>
      <c r="K18" s="4">
        <v>3130.8117398329869</v>
      </c>
      <c r="L18" s="4"/>
      <c r="M18" s="4">
        <v>2134.4791666666665</v>
      </c>
      <c r="N18" s="4"/>
      <c r="O18" s="4">
        <f t="shared" si="0"/>
        <v>25979.54700414633</v>
      </c>
      <c r="P18" s="4"/>
      <c r="Q18" s="4">
        <v>148748</v>
      </c>
      <c r="R18" s="4"/>
      <c r="S18" s="33">
        <f t="shared" si="1"/>
        <v>17.465476513396034</v>
      </c>
      <c r="T18" s="15"/>
      <c r="U18" s="15"/>
      <c r="W18" s="26"/>
      <c r="X18" s="15"/>
    </row>
    <row r="19" spans="1:24" x14ac:dyDescent="0.2">
      <c r="A19" s="28" t="s">
        <v>21</v>
      </c>
      <c r="B19" s="28"/>
      <c r="C19" s="29">
        <v>4997.71986301371</v>
      </c>
      <c r="D19" s="29"/>
      <c r="E19" s="29">
        <v>8463.2079452055004</v>
      </c>
      <c r="F19" s="29"/>
      <c r="G19" s="29">
        <v>2077.6076923076962</v>
      </c>
      <c r="H19" s="29"/>
      <c r="I19" s="29">
        <v>3528.5</v>
      </c>
      <c r="J19" s="29"/>
      <c r="K19" s="29">
        <v>2736.4288049100669</v>
      </c>
      <c r="L19" s="29"/>
      <c r="M19" s="29">
        <v>2365.4791666666624</v>
      </c>
      <c r="N19" s="29"/>
      <c r="O19" s="29">
        <f t="shared" si="0"/>
        <v>24168.943472103638</v>
      </c>
      <c r="P19" s="29"/>
      <c r="Q19" s="29">
        <v>154267</v>
      </c>
      <c r="R19" s="29"/>
      <c r="S19" s="34">
        <f t="shared" si="1"/>
        <v>15.666956297914419</v>
      </c>
      <c r="T19" s="15"/>
      <c r="U19" s="15"/>
      <c r="W19" s="26"/>
      <c r="X19" s="15"/>
    </row>
    <row r="20" spans="1:24" x14ac:dyDescent="0.2">
      <c r="A20" s="3" t="s">
        <v>22</v>
      </c>
      <c r="B20" s="3"/>
      <c r="C20" s="4">
        <v>5041.55753424659</v>
      </c>
      <c r="D20" s="4"/>
      <c r="E20" s="4">
        <v>8888.5545205479702</v>
      </c>
      <c r="F20" s="4"/>
      <c r="G20" s="4">
        <v>2532.5807692307712</v>
      </c>
      <c r="H20" s="4"/>
      <c r="I20" s="4">
        <v>8203.9166666666661</v>
      </c>
      <c r="J20" s="4"/>
      <c r="K20" s="4">
        <v>3018.189937887214</v>
      </c>
      <c r="L20" s="4"/>
      <c r="M20" s="4">
        <v>2582.6249999999955</v>
      </c>
      <c r="N20" s="4"/>
      <c r="O20" s="4">
        <f t="shared" si="0"/>
        <v>30267.424428579208</v>
      </c>
      <c r="P20" s="4"/>
      <c r="Q20" s="4">
        <v>155961</v>
      </c>
      <c r="R20" s="4"/>
      <c r="S20" s="33">
        <f t="shared" si="1"/>
        <v>19.407046908252195</v>
      </c>
      <c r="T20" s="15"/>
      <c r="U20" s="15"/>
      <c r="W20" s="26"/>
      <c r="X20" s="15"/>
    </row>
    <row r="21" spans="1:24" x14ac:dyDescent="0.2">
      <c r="A21" s="28" t="s">
        <v>23</v>
      </c>
      <c r="B21" s="28"/>
      <c r="C21" s="29">
        <v>5394.9321917808302</v>
      </c>
      <c r="D21" s="29"/>
      <c r="E21" s="29">
        <v>7754.7575342465898</v>
      </c>
      <c r="F21" s="29"/>
      <c r="G21" s="29">
        <v>1978.903846153848</v>
      </c>
      <c r="H21" s="29"/>
      <c r="I21" s="29">
        <v>4664.166666666667</v>
      </c>
      <c r="J21" s="29"/>
      <c r="K21" s="29">
        <v>2061.028012693112</v>
      </c>
      <c r="L21" s="29"/>
      <c r="M21" s="29">
        <v>1539.4166666666645</v>
      </c>
      <c r="N21" s="29"/>
      <c r="O21" s="29">
        <f t="shared" si="0"/>
        <v>23393.20491820771</v>
      </c>
      <c r="P21" s="29"/>
      <c r="Q21" s="29">
        <v>134032</v>
      </c>
      <c r="R21" s="29"/>
      <c r="S21" s="34">
        <f t="shared" si="1"/>
        <v>17.453447623110684</v>
      </c>
      <c r="T21" s="15"/>
      <c r="U21" s="15"/>
      <c r="W21" s="26"/>
      <c r="X21" s="15"/>
    </row>
    <row r="22" spans="1:24" x14ac:dyDescent="0.2">
      <c r="A22" s="3" t="s">
        <v>24</v>
      </c>
      <c r="B22" s="3"/>
      <c r="C22" s="4">
        <v>2461.7020547945299</v>
      </c>
      <c r="D22" s="4"/>
      <c r="E22" s="4">
        <v>4142.3252054794593</v>
      </c>
      <c r="F22" s="4"/>
      <c r="G22" s="4">
        <v>919.16923076923104</v>
      </c>
      <c r="H22" s="4"/>
      <c r="I22" s="4">
        <v>2214.3333333333335</v>
      </c>
      <c r="J22" s="4"/>
      <c r="K22" s="4">
        <v>762.42103911018626</v>
      </c>
      <c r="L22" s="4"/>
      <c r="M22" s="4">
        <v>846.25000000000136</v>
      </c>
      <c r="N22" s="4"/>
      <c r="O22" s="4">
        <f t="shared" si="0"/>
        <v>11346.200863486742</v>
      </c>
      <c r="P22" s="4"/>
      <c r="Q22" s="4">
        <v>71128</v>
      </c>
      <c r="R22" s="4"/>
      <c r="S22" s="33">
        <f t="shared" si="1"/>
        <v>15.951806410255795</v>
      </c>
      <c r="T22" s="15"/>
      <c r="U22" s="15"/>
      <c r="W22" s="26"/>
      <c r="X22" s="15"/>
    </row>
    <row r="23" spans="1:24" x14ac:dyDescent="0.2">
      <c r="A23" s="28" t="s">
        <v>25</v>
      </c>
      <c r="B23" s="28"/>
      <c r="C23" s="29">
        <v>5512.0856164383704</v>
      </c>
      <c r="D23" s="29"/>
      <c r="E23" s="29">
        <v>8534.5167123287902</v>
      </c>
      <c r="F23" s="29"/>
      <c r="G23" s="29">
        <v>1712.2692307692341</v>
      </c>
      <c r="H23" s="29"/>
      <c r="I23" s="29">
        <v>3998.333333333333</v>
      </c>
      <c r="J23" s="29"/>
      <c r="K23" s="29">
        <v>1929.8601548613908</v>
      </c>
      <c r="L23" s="29"/>
      <c r="M23" s="29">
        <v>747.97916666666742</v>
      </c>
      <c r="N23" s="29"/>
      <c r="O23" s="29">
        <f t="shared" si="0"/>
        <v>22435.044214397785</v>
      </c>
      <c r="P23" s="29"/>
      <c r="Q23" s="29">
        <v>152342</v>
      </c>
      <c r="R23" s="29"/>
      <c r="S23" s="34">
        <f t="shared" si="1"/>
        <v>14.726762294310031</v>
      </c>
      <c r="T23" s="15"/>
      <c r="U23" s="15"/>
      <c r="W23" s="26"/>
      <c r="X23" s="15"/>
    </row>
    <row r="24" spans="1:24" x14ac:dyDescent="0.2">
      <c r="A24" s="3" t="s">
        <v>26</v>
      </c>
      <c r="B24" s="3"/>
      <c r="C24" s="4">
        <v>4068.7232876712396</v>
      </c>
      <c r="D24" s="4"/>
      <c r="E24" s="4">
        <v>8483.3473972602897</v>
      </c>
      <c r="F24" s="4"/>
      <c r="G24" s="4">
        <v>2085.8038461538449</v>
      </c>
      <c r="H24" s="4"/>
      <c r="I24" s="4">
        <v>4315.583333333333</v>
      </c>
      <c r="J24" s="4"/>
      <c r="K24" s="4">
        <v>1368.2387646816987</v>
      </c>
      <c r="L24" s="4"/>
      <c r="M24" s="4">
        <v>639.12499999999932</v>
      </c>
      <c r="N24" s="4"/>
      <c r="O24" s="4">
        <f t="shared" si="0"/>
        <v>20960.821629100406</v>
      </c>
      <c r="P24" s="4"/>
      <c r="Q24" s="4">
        <v>140303</v>
      </c>
      <c r="R24" s="4"/>
      <c r="S24" s="33">
        <f t="shared" si="1"/>
        <v>14.939681709657245</v>
      </c>
      <c r="T24" s="15"/>
      <c r="U24" s="15"/>
      <c r="W24" s="26"/>
      <c r="X24" s="15"/>
    </row>
    <row r="25" spans="1:24" x14ac:dyDescent="0.2">
      <c r="A25" s="5" t="s">
        <v>27</v>
      </c>
      <c r="B25" s="5"/>
      <c r="C25" s="11">
        <v>168222.98972602785</v>
      </c>
      <c r="D25" s="11"/>
      <c r="E25" s="11">
        <v>278840.40246575419</v>
      </c>
      <c r="F25" s="11"/>
      <c r="G25" s="11">
        <v>71512.923076923063</v>
      </c>
      <c r="H25" s="11"/>
      <c r="I25" s="11">
        <f>SUM(I4:I24)</f>
        <v>162983.41666666666</v>
      </c>
      <c r="J25" s="11"/>
      <c r="K25" s="11">
        <v>96173.730220130732</v>
      </c>
      <c r="L25" s="11"/>
      <c r="M25" s="11">
        <f>SUM(M4:M24)</f>
        <v>49101.833333333292</v>
      </c>
      <c r="N25" s="11"/>
      <c r="O25" s="11">
        <f>C25+E25+G25+I25+K25+M25</f>
        <v>826835.29548883578</v>
      </c>
      <c r="P25" s="11"/>
      <c r="Q25" s="11">
        <v>5727690</v>
      </c>
      <c r="R25" s="12"/>
      <c r="S25" s="35">
        <f t="shared" si="1"/>
        <v>14.435754998766271</v>
      </c>
      <c r="T25" s="15"/>
      <c r="U25" s="15"/>
    </row>
    <row r="26" spans="1:24" x14ac:dyDescent="0.2"/>
    <row r="27" spans="1:24" x14ac:dyDescent="0.2">
      <c r="A27" s="10" t="s">
        <v>73</v>
      </c>
    </row>
    <row r="28" spans="1:24" x14ac:dyDescent="0.2">
      <c r="A28" s="10" t="s">
        <v>37</v>
      </c>
    </row>
    <row r="29" spans="1:24" x14ac:dyDescent="0.2">
      <c r="A29" s="10" t="s">
        <v>77</v>
      </c>
    </row>
    <row r="30" spans="1:24" x14ac:dyDescent="0.2">
      <c r="A30" s="10" t="s">
        <v>269</v>
      </c>
    </row>
    <row r="31" spans="1:24" x14ac:dyDescent="0.2">
      <c r="A31" s="6" t="s">
        <v>234</v>
      </c>
    </row>
    <row r="32" spans="1:24" x14ac:dyDescent="0.2">
      <c r="A32" s="6" t="s">
        <v>235</v>
      </c>
    </row>
    <row r="33" spans="1:15" x14ac:dyDescent="0.2">
      <c r="A33" s="10" t="s">
        <v>258</v>
      </c>
    </row>
    <row r="34" spans="1:15" x14ac:dyDescent="0.2">
      <c r="A34" s="25"/>
    </row>
    <row r="35" spans="1:15" hidden="1" x14ac:dyDescent="0.2">
      <c r="A35" s="25"/>
      <c r="C35" s="13"/>
      <c r="E35" s="13"/>
      <c r="G35" s="13"/>
      <c r="I35" s="13"/>
      <c r="K35" s="13"/>
      <c r="M35" s="13"/>
      <c r="O35" s="13"/>
    </row>
  </sheetData>
  <mergeCells count="6">
    <mergeCell ref="E3:F3"/>
    <mergeCell ref="G3:H3"/>
    <mergeCell ref="I3:J3"/>
    <mergeCell ref="K3:L3"/>
    <mergeCell ref="Q3:R3"/>
    <mergeCell ref="M3:N3"/>
  </mergeCells>
  <pageMargins left="0.7" right="0.7" top="0.75" bottom="0.75" header="0.3" footer="0.3"/>
  <pageSetup paperSize="9" scale="80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A35"/>
  <sheetViews>
    <sheetView showGridLines="0" workbookViewId="0"/>
  </sheetViews>
  <sheetFormatPr defaultColWidth="0" defaultRowHeight="12.75" customHeight="1" zeroHeight="1" x14ac:dyDescent="0.2"/>
  <cols>
    <col min="1" max="1" width="9.140625" customWidth="1"/>
    <col min="2" max="2" width="11.85546875" customWidth="1"/>
    <col min="3" max="3" width="9.140625" customWidth="1"/>
    <col min="4" max="4" width="2.85546875" customWidth="1"/>
    <col min="5" max="5" width="8.85546875" customWidth="1"/>
    <col min="6" max="6" width="4" customWidth="1"/>
    <col min="7" max="7" width="6.85546875" customWidth="1"/>
    <col min="8" max="8" width="3.7109375" customWidth="1"/>
    <col min="9" max="9" width="8.28515625" customWidth="1"/>
    <col min="10" max="10" width="3.85546875" customWidth="1"/>
    <col min="11" max="11" width="7.28515625" customWidth="1"/>
    <col min="12" max="12" width="4.7109375" customWidth="1"/>
    <col min="13" max="13" width="7.28515625" customWidth="1"/>
    <col min="14" max="14" width="4.7109375" customWidth="1"/>
    <col min="15" max="15" width="7.7109375" customWidth="1"/>
    <col min="16" max="16" width="2.5703125" customWidth="1"/>
    <col min="17" max="17" width="8.7109375" customWidth="1"/>
    <col min="18" max="18" width="2.140625" customWidth="1"/>
    <col min="19" max="19" width="6.5703125" customWidth="1"/>
    <col min="20" max="20" width="9.140625" customWidth="1"/>
    <col min="21" max="27" width="0" hidden="1" customWidth="1"/>
    <col min="28" max="16384" width="9.140625" hidden="1"/>
  </cols>
  <sheetData>
    <row r="1" spans="1:24" x14ac:dyDescent="0.2">
      <c r="A1" s="1" t="s">
        <v>230</v>
      </c>
    </row>
    <row r="2" spans="1:24" x14ac:dyDescent="0.2"/>
    <row r="3" spans="1:24" ht="36.75" customHeight="1" x14ac:dyDescent="0.2">
      <c r="A3" s="30" t="s">
        <v>217</v>
      </c>
      <c r="B3" s="30"/>
      <c r="C3" s="30" t="s">
        <v>85</v>
      </c>
      <c r="D3" s="30"/>
      <c r="E3" s="47" t="s">
        <v>86</v>
      </c>
      <c r="F3" s="47"/>
      <c r="G3" s="47" t="s">
        <v>87</v>
      </c>
      <c r="H3" s="47"/>
      <c r="I3" s="47" t="s">
        <v>88</v>
      </c>
      <c r="J3" s="47"/>
      <c r="K3" s="47" t="s">
        <v>89</v>
      </c>
      <c r="L3" s="47"/>
      <c r="M3" s="47" t="s">
        <v>254</v>
      </c>
      <c r="N3" s="47"/>
      <c r="O3" s="30" t="s">
        <v>3</v>
      </c>
      <c r="P3" s="30"/>
      <c r="Q3" s="47" t="s">
        <v>4</v>
      </c>
      <c r="R3" s="47"/>
      <c r="S3" s="30" t="s">
        <v>5</v>
      </c>
      <c r="T3" s="36"/>
    </row>
    <row r="4" spans="1:24" x14ac:dyDescent="0.2">
      <c r="A4" s="3" t="s">
        <v>6</v>
      </c>
      <c r="B4" s="3"/>
      <c r="C4" s="4">
        <v>33832.077397260364</v>
      </c>
      <c r="D4" s="4"/>
      <c r="E4" s="4">
        <v>49867.615342465899</v>
      </c>
      <c r="F4" s="4"/>
      <c r="G4" s="4">
        <v>16985.353846153845</v>
      </c>
      <c r="H4" s="4"/>
      <c r="I4" s="4">
        <v>27735.583333333336</v>
      </c>
      <c r="J4" s="4"/>
      <c r="K4" s="4">
        <v>18297.182875655268</v>
      </c>
      <c r="L4" s="4"/>
      <c r="M4" s="4">
        <v>5058.0624999999873</v>
      </c>
      <c r="N4" s="4"/>
      <c r="O4" s="4">
        <f>C4+E4+G4+I4+K4+M4</f>
        <v>151775.87529486872</v>
      </c>
      <c r="P4" s="4"/>
      <c r="Q4" s="4">
        <v>1347122</v>
      </c>
      <c r="R4" s="4"/>
      <c r="S4" s="33">
        <f>O4/Q4*100</f>
        <v>11.266676314013781</v>
      </c>
      <c r="T4" s="15"/>
      <c r="U4" s="15"/>
      <c r="W4" s="26"/>
      <c r="X4" s="15"/>
    </row>
    <row r="5" spans="1:24" x14ac:dyDescent="0.2">
      <c r="A5" s="28" t="s">
        <v>7</v>
      </c>
      <c r="B5" s="28"/>
      <c r="C5" s="29">
        <v>5748.439041095904</v>
      </c>
      <c r="D5" s="29"/>
      <c r="E5" s="29">
        <v>9039.0471232876916</v>
      </c>
      <c r="F5" s="29"/>
      <c r="G5" s="29">
        <v>2224.376923076923</v>
      </c>
      <c r="H5" s="29"/>
      <c r="I5" s="29">
        <v>3829.833333333333</v>
      </c>
      <c r="J5" s="29"/>
      <c r="K5" s="29">
        <v>3516.554399527613</v>
      </c>
      <c r="L5" s="29"/>
      <c r="M5" s="29">
        <v>1005.1458333333336</v>
      </c>
      <c r="N5" s="29"/>
      <c r="O5" s="29">
        <f t="shared" ref="O5:O24" si="0">C5+E5+G5+I5+K5+M5</f>
        <v>25363.396653654796</v>
      </c>
      <c r="P5" s="29"/>
      <c r="Q5" s="29">
        <v>208284</v>
      </c>
      <c r="R5" s="29"/>
      <c r="S5" s="34">
        <f t="shared" ref="S5:S25" si="1">O5/Q5*100</f>
        <v>12.177313981705169</v>
      </c>
      <c r="T5" s="15"/>
      <c r="U5" s="15"/>
      <c r="W5" s="26"/>
      <c r="X5" s="15"/>
    </row>
    <row r="6" spans="1:24" x14ac:dyDescent="0.2">
      <c r="A6" s="3" t="s">
        <v>8</v>
      </c>
      <c r="B6" s="3"/>
      <c r="C6" s="4">
        <v>4874.858904109602</v>
      </c>
      <c r="D6" s="4"/>
      <c r="E6" s="4">
        <v>9005.1797260274179</v>
      </c>
      <c r="F6" s="4"/>
      <c r="G6" s="4">
        <v>2480.5692307692307</v>
      </c>
      <c r="H6" s="4"/>
      <c r="I6" s="4">
        <v>6759.166666666667</v>
      </c>
      <c r="J6" s="4"/>
      <c r="K6" s="4">
        <v>3743.1941204585987</v>
      </c>
      <c r="L6" s="4"/>
      <c r="M6" s="4">
        <v>2213.8749999999968</v>
      </c>
      <c r="N6" s="4"/>
      <c r="O6" s="4">
        <f t="shared" si="0"/>
        <v>29076.843648031514</v>
      </c>
      <c r="P6" s="4"/>
      <c r="Q6" s="4">
        <v>154742</v>
      </c>
      <c r="R6" s="4"/>
      <c r="S6" s="33">
        <f t="shared" si="1"/>
        <v>18.790531108575252</v>
      </c>
      <c r="T6" s="15"/>
      <c r="U6" s="15"/>
      <c r="W6" s="26"/>
      <c r="X6" s="15"/>
    </row>
    <row r="7" spans="1:24" x14ac:dyDescent="0.2">
      <c r="A7" s="28" t="s">
        <v>9</v>
      </c>
      <c r="B7" s="28"/>
      <c r="C7" s="29">
        <v>6026.8164383561798</v>
      </c>
      <c r="D7" s="29"/>
      <c r="E7" s="29">
        <v>14056.165205479487</v>
      </c>
      <c r="F7" s="29"/>
      <c r="G7" s="29">
        <v>3530.85</v>
      </c>
      <c r="H7" s="29"/>
      <c r="I7" s="29">
        <v>10333.500000000002</v>
      </c>
      <c r="J7" s="29"/>
      <c r="K7" s="29">
        <v>6054.8331782979512</v>
      </c>
      <c r="L7" s="29"/>
      <c r="M7" s="29">
        <v>2176.9791666666656</v>
      </c>
      <c r="N7" s="29"/>
      <c r="O7" s="29">
        <f t="shared" si="0"/>
        <v>42179.143988800279</v>
      </c>
      <c r="P7" s="29"/>
      <c r="Q7" s="29">
        <v>254500</v>
      </c>
      <c r="R7" s="29"/>
      <c r="S7" s="34">
        <f t="shared" si="1"/>
        <v>16.573337520157281</v>
      </c>
      <c r="T7" s="15"/>
      <c r="U7" s="15"/>
      <c r="W7" s="26"/>
      <c r="X7" s="15"/>
    </row>
    <row r="8" spans="1:24" x14ac:dyDescent="0.2">
      <c r="A8" s="3" t="s">
        <v>10</v>
      </c>
      <c r="B8" s="3"/>
      <c r="C8" s="4">
        <v>5685.5958904109748</v>
      </c>
      <c r="D8" s="4"/>
      <c r="E8" s="4">
        <v>10941.96383561646</v>
      </c>
      <c r="F8" s="4"/>
      <c r="G8" s="4">
        <v>1945.6653846153847</v>
      </c>
      <c r="H8" s="4"/>
      <c r="I8" s="4">
        <v>5182</v>
      </c>
      <c r="J8" s="4"/>
      <c r="K8" s="4">
        <v>3180.0002649197086</v>
      </c>
      <c r="L8" s="4"/>
      <c r="M8" s="4">
        <v>2107.6875000000005</v>
      </c>
      <c r="N8" s="4"/>
      <c r="O8" s="4">
        <f t="shared" si="0"/>
        <v>29042.912875562528</v>
      </c>
      <c r="P8" s="4"/>
      <c r="Q8" s="4">
        <v>193929</v>
      </c>
      <c r="R8" s="4"/>
      <c r="S8" s="33">
        <f t="shared" si="1"/>
        <v>14.976054574386774</v>
      </c>
      <c r="T8" s="15"/>
      <c r="U8" s="15"/>
      <c r="W8" s="26"/>
      <c r="X8" s="15"/>
    </row>
    <row r="9" spans="1:24" x14ac:dyDescent="0.2">
      <c r="A9" s="28" t="s">
        <v>11</v>
      </c>
      <c r="B9" s="28"/>
      <c r="C9" s="29">
        <v>3067.4719178082278</v>
      </c>
      <c r="D9" s="29"/>
      <c r="E9" s="29">
        <v>5576.0246575342562</v>
      </c>
      <c r="F9" s="29"/>
      <c r="G9" s="29">
        <v>1256.7192307692308</v>
      </c>
      <c r="H9" s="29"/>
      <c r="I9" s="29">
        <v>3821</v>
      </c>
      <c r="J9" s="29"/>
      <c r="K9" s="29">
        <v>1515.8874164590197</v>
      </c>
      <c r="L9" s="29"/>
      <c r="M9" s="29">
        <v>1307.4166666666674</v>
      </c>
      <c r="N9" s="29"/>
      <c r="O9" s="29">
        <f t="shared" si="0"/>
        <v>16544.519889237403</v>
      </c>
      <c r="P9" s="29"/>
      <c r="Q9" s="29">
        <v>106750</v>
      </c>
      <c r="R9" s="29"/>
      <c r="S9" s="34">
        <f t="shared" si="1"/>
        <v>15.498379287341828</v>
      </c>
      <c r="T9" s="15"/>
      <c r="U9" s="15"/>
      <c r="W9" s="26"/>
      <c r="X9" s="15"/>
    </row>
    <row r="10" spans="1:24" x14ac:dyDescent="0.2">
      <c r="A10" s="3" t="s">
        <v>12</v>
      </c>
      <c r="B10" s="3"/>
      <c r="C10" s="4">
        <v>3922.9219178082285</v>
      </c>
      <c r="D10" s="4"/>
      <c r="E10" s="4">
        <v>8073.4032876712499</v>
      </c>
      <c r="F10" s="4"/>
      <c r="G10" s="4">
        <v>1690.7384615384615</v>
      </c>
      <c r="H10" s="4"/>
      <c r="I10" s="4">
        <v>3987.666666666667</v>
      </c>
      <c r="J10" s="4"/>
      <c r="K10" s="4">
        <v>1624.960214489269</v>
      </c>
      <c r="L10" s="4"/>
      <c r="M10" s="4">
        <v>1434.5624999999984</v>
      </c>
      <c r="N10" s="4"/>
      <c r="O10" s="4">
        <f t="shared" si="0"/>
        <v>20734.25304817388</v>
      </c>
      <c r="P10" s="4"/>
      <c r="Q10" s="4">
        <v>129847</v>
      </c>
      <c r="R10" s="4"/>
      <c r="S10" s="33">
        <f t="shared" si="1"/>
        <v>15.968218786859827</v>
      </c>
      <c r="T10" s="15"/>
      <c r="U10" s="15"/>
      <c r="W10" s="26"/>
      <c r="X10" s="15"/>
    </row>
    <row r="11" spans="1:24" x14ac:dyDescent="0.2">
      <c r="A11" s="28" t="s">
        <v>13</v>
      </c>
      <c r="B11" s="28"/>
      <c r="C11" s="29">
        <v>858.01986301370084</v>
      </c>
      <c r="D11" s="29"/>
      <c r="E11" s="29">
        <v>1885.9235616438384</v>
      </c>
      <c r="F11" s="29"/>
      <c r="G11" s="29">
        <v>473.72307692307692</v>
      </c>
      <c r="H11" s="29"/>
      <c r="I11" s="29">
        <v>1159.25</v>
      </c>
      <c r="J11" s="29"/>
      <c r="K11" s="29">
        <v>465.84278631548284</v>
      </c>
      <c r="L11" s="29"/>
      <c r="M11" s="29">
        <v>53.083333333333321</v>
      </c>
      <c r="N11" s="29"/>
      <c r="O11" s="29">
        <f t="shared" si="0"/>
        <v>4895.8426212294316</v>
      </c>
      <c r="P11" s="29"/>
      <c r="Q11" s="29">
        <v>31771</v>
      </c>
      <c r="R11" s="29"/>
      <c r="S11" s="34">
        <f t="shared" si="1"/>
        <v>15.409784461393825</v>
      </c>
      <c r="T11" s="15"/>
      <c r="U11" s="15"/>
      <c r="W11" s="26"/>
      <c r="X11" s="15"/>
    </row>
    <row r="12" spans="1:24" x14ac:dyDescent="0.2">
      <c r="A12" s="3" t="s">
        <v>14</v>
      </c>
      <c r="B12" s="3"/>
      <c r="C12" s="4">
        <v>2250.6458904109654</v>
      </c>
      <c r="D12" s="4"/>
      <c r="E12" s="4">
        <v>4841.5197260274072</v>
      </c>
      <c r="F12" s="4"/>
      <c r="G12" s="4">
        <v>1482.9346153846154</v>
      </c>
      <c r="H12" s="4"/>
      <c r="I12" s="4">
        <v>3932.583333333333</v>
      </c>
      <c r="J12" s="4"/>
      <c r="K12" s="4">
        <v>1233.8871959462813</v>
      </c>
      <c r="L12" s="4"/>
      <c r="M12" s="4">
        <v>1073.8541666666656</v>
      </c>
      <c r="N12" s="4"/>
      <c r="O12" s="4">
        <f t="shared" si="0"/>
        <v>14815.424927769267</v>
      </c>
      <c r="P12" s="4"/>
      <c r="Q12" s="4">
        <v>85578</v>
      </c>
      <c r="R12" s="4"/>
      <c r="S12" s="33">
        <f t="shared" si="1"/>
        <v>17.31218879591632</v>
      </c>
      <c r="T12" s="15"/>
      <c r="U12" s="15"/>
      <c r="W12" s="26"/>
      <c r="X12" s="15"/>
    </row>
    <row r="13" spans="1:24" x14ac:dyDescent="0.2">
      <c r="A13" s="28" t="s">
        <v>15</v>
      </c>
      <c r="B13" s="28"/>
      <c r="C13" s="29">
        <v>18910.34109589045</v>
      </c>
      <c r="D13" s="29"/>
      <c r="E13" s="29">
        <v>38863.445205479555</v>
      </c>
      <c r="F13" s="29"/>
      <c r="G13" s="29">
        <v>13406.73076923077</v>
      </c>
      <c r="H13" s="29"/>
      <c r="I13" s="29">
        <v>27968.083333333332</v>
      </c>
      <c r="J13" s="29"/>
      <c r="K13" s="29">
        <v>17254.695631024242</v>
      </c>
      <c r="L13" s="29"/>
      <c r="M13" s="29">
        <v>5086.229166666667</v>
      </c>
      <c r="N13" s="29"/>
      <c r="O13" s="29">
        <f t="shared" si="0"/>
        <v>121489.52520162502</v>
      </c>
      <c r="P13" s="29"/>
      <c r="Q13" s="29">
        <v>750676</v>
      </c>
      <c r="R13" s="29"/>
      <c r="S13" s="34">
        <f t="shared" si="1"/>
        <v>16.184016166978164</v>
      </c>
      <c r="T13" s="15"/>
      <c r="U13" s="15"/>
      <c r="W13" s="26"/>
      <c r="X13" s="15"/>
    </row>
    <row r="14" spans="1:24" x14ac:dyDescent="0.2">
      <c r="A14" s="3" t="s">
        <v>16</v>
      </c>
      <c r="B14" s="3"/>
      <c r="C14" s="4">
        <v>4763.9267123287782</v>
      </c>
      <c r="D14" s="4"/>
      <c r="E14" s="4">
        <v>8190.5071232876871</v>
      </c>
      <c r="F14" s="4"/>
      <c r="G14" s="4">
        <v>2314.4923076923078</v>
      </c>
      <c r="H14" s="4"/>
      <c r="I14" s="4">
        <v>4041.416666666667</v>
      </c>
      <c r="J14" s="4"/>
      <c r="K14" s="4">
        <v>1771.3317543592887</v>
      </c>
      <c r="L14" s="4"/>
      <c r="M14" s="4">
        <v>1196.9999999999993</v>
      </c>
      <c r="N14" s="4"/>
      <c r="O14" s="4">
        <f t="shared" si="0"/>
        <v>22278.674564334731</v>
      </c>
      <c r="P14" s="4"/>
      <c r="Q14" s="4">
        <v>173928</v>
      </c>
      <c r="R14" s="4"/>
      <c r="S14" s="33">
        <f t="shared" si="1"/>
        <v>12.809136288771636</v>
      </c>
      <c r="T14" s="32"/>
      <c r="U14" s="15"/>
      <c r="W14" s="26"/>
      <c r="X14" s="15"/>
    </row>
    <row r="15" spans="1:24" x14ac:dyDescent="0.2">
      <c r="A15" s="28" t="s">
        <v>17</v>
      </c>
      <c r="B15" s="28"/>
      <c r="C15" s="29">
        <v>30522.727397260354</v>
      </c>
      <c r="D15" s="29"/>
      <c r="E15" s="29">
        <v>52527.134246575501</v>
      </c>
      <c r="F15" s="29"/>
      <c r="G15" s="29">
        <v>12246.253846153846</v>
      </c>
      <c r="H15" s="29"/>
      <c r="I15" s="29">
        <v>25885.416666666661</v>
      </c>
      <c r="J15" s="29"/>
      <c r="K15" s="29">
        <v>18359.57542439481</v>
      </c>
      <c r="L15" s="29"/>
      <c r="M15" s="29">
        <v>6711.7708333333094</v>
      </c>
      <c r="N15" s="29"/>
      <c r="O15" s="29">
        <f t="shared" si="0"/>
        <v>146252.8784143845</v>
      </c>
      <c r="P15" s="29"/>
      <c r="Q15" s="29">
        <v>957702</v>
      </c>
      <c r="R15" s="29"/>
      <c r="S15" s="34">
        <f t="shared" si="1"/>
        <v>15.271230342463992</v>
      </c>
      <c r="T15" s="15"/>
      <c r="U15" s="15"/>
      <c r="W15" s="26"/>
      <c r="X15" s="15"/>
    </row>
    <row r="16" spans="1:24" x14ac:dyDescent="0.2">
      <c r="A16" s="3" t="s">
        <v>18</v>
      </c>
      <c r="B16" s="3"/>
      <c r="C16" s="4">
        <v>4544.9650684931621</v>
      </c>
      <c r="D16" s="4"/>
      <c r="E16" s="4">
        <v>8828.318630137006</v>
      </c>
      <c r="F16" s="4"/>
      <c r="G16" s="4">
        <v>2582.853846153846</v>
      </c>
      <c r="H16" s="4"/>
      <c r="I16" s="4">
        <v>5262.9999999999991</v>
      </c>
      <c r="J16" s="4"/>
      <c r="K16" s="4">
        <v>2722.90165429735</v>
      </c>
      <c r="L16" s="4"/>
      <c r="M16" s="4">
        <v>1257.1250000000007</v>
      </c>
      <c r="N16" s="4"/>
      <c r="O16" s="4">
        <f t="shared" si="0"/>
        <v>25199.164199081366</v>
      </c>
      <c r="P16" s="4"/>
      <c r="Q16" s="4">
        <v>153516</v>
      </c>
      <c r="R16" s="4"/>
      <c r="S16" s="33">
        <f t="shared" si="1"/>
        <v>16.414682638344775</v>
      </c>
      <c r="T16" s="15"/>
      <c r="U16" s="15"/>
      <c r="W16" s="26"/>
      <c r="X16" s="15"/>
    </row>
    <row r="17" spans="1:24" x14ac:dyDescent="0.2">
      <c r="A17" s="28" t="s">
        <v>19</v>
      </c>
      <c r="B17" s="28"/>
      <c r="C17" s="29">
        <v>5412.0404109589181</v>
      </c>
      <c r="D17" s="29"/>
      <c r="E17" s="29">
        <v>9482.3024657534443</v>
      </c>
      <c r="F17" s="29"/>
      <c r="G17" s="29">
        <v>2591.876923076923</v>
      </c>
      <c r="H17" s="29"/>
      <c r="I17" s="29">
        <v>5370.3333333333339</v>
      </c>
      <c r="J17" s="29"/>
      <c r="K17" s="29">
        <v>2939.9072464722772</v>
      </c>
      <c r="L17" s="29"/>
      <c r="M17" s="29">
        <v>1637.6458333333314</v>
      </c>
      <c r="N17" s="29"/>
      <c r="O17" s="29">
        <f t="shared" si="0"/>
        <v>27434.106212928233</v>
      </c>
      <c r="P17" s="29"/>
      <c r="Q17" s="29">
        <v>163138</v>
      </c>
      <c r="R17" s="29"/>
      <c r="S17" s="34">
        <f t="shared" si="1"/>
        <v>16.816502723417127</v>
      </c>
      <c r="T17" s="15"/>
      <c r="U17" s="15"/>
      <c r="W17" s="26"/>
      <c r="X17" s="15"/>
    </row>
    <row r="18" spans="1:24" x14ac:dyDescent="0.2">
      <c r="A18" s="3" t="s">
        <v>20</v>
      </c>
      <c r="B18" s="3"/>
      <c r="C18" s="4">
        <v>4594.3034246575462</v>
      </c>
      <c r="D18" s="4"/>
      <c r="E18" s="4">
        <v>8446.5221917808412</v>
      </c>
      <c r="F18" s="4"/>
      <c r="G18" s="4">
        <v>2183.5576923076924</v>
      </c>
      <c r="H18" s="4"/>
      <c r="I18" s="4">
        <v>5476.9999999999991</v>
      </c>
      <c r="J18" s="4"/>
      <c r="K18" s="4">
        <v>3044.2757385807367</v>
      </c>
      <c r="L18" s="4"/>
      <c r="M18" s="4">
        <v>1916.6458333333333</v>
      </c>
      <c r="N18" s="4"/>
      <c r="O18" s="4">
        <f t="shared" si="0"/>
        <v>25662.304880660151</v>
      </c>
      <c r="P18" s="4"/>
      <c r="Q18" s="4">
        <v>147579</v>
      </c>
      <c r="R18" s="4"/>
      <c r="S18" s="33">
        <f t="shared" si="1"/>
        <v>17.388859445219275</v>
      </c>
      <c r="T18" s="15"/>
      <c r="U18" s="15"/>
      <c r="W18" s="26"/>
      <c r="X18" s="15"/>
    </row>
    <row r="19" spans="1:24" x14ac:dyDescent="0.2">
      <c r="A19" s="28" t="s">
        <v>21</v>
      </c>
      <c r="B19" s="28"/>
      <c r="C19" s="29">
        <v>4887.7253424657647</v>
      </c>
      <c r="D19" s="29"/>
      <c r="E19" s="29">
        <v>8809.9635616438591</v>
      </c>
      <c r="F19" s="29"/>
      <c r="G19" s="29">
        <v>2307.25</v>
      </c>
      <c r="H19" s="29"/>
      <c r="I19" s="29">
        <v>3663.1666666666665</v>
      </c>
      <c r="J19" s="29"/>
      <c r="K19" s="29">
        <v>2737.3511609943771</v>
      </c>
      <c r="L19" s="29"/>
      <c r="M19" s="29">
        <v>1779.687499999998</v>
      </c>
      <c r="N19" s="29"/>
      <c r="O19" s="29">
        <f t="shared" si="0"/>
        <v>24185.144231770664</v>
      </c>
      <c r="P19" s="29"/>
      <c r="Q19" s="29">
        <v>153100</v>
      </c>
      <c r="R19" s="29"/>
      <c r="S19" s="34">
        <f t="shared" si="1"/>
        <v>15.796959001809711</v>
      </c>
      <c r="T19" s="15"/>
      <c r="U19" s="15"/>
      <c r="W19" s="26"/>
      <c r="X19" s="15"/>
    </row>
    <row r="20" spans="1:24" x14ac:dyDescent="0.2">
      <c r="A20" s="3" t="s">
        <v>22</v>
      </c>
      <c r="B20" s="3"/>
      <c r="C20" s="4">
        <v>4822.7739726027521</v>
      </c>
      <c r="D20" s="4"/>
      <c r="E20" s="4">
        <v>9187.4967123287897</v>
      </c>
      <c r="F20" s="4"/>
      <c r="G20" s="4">
        <v>3010.9653846153847</v>
      </c>
      <c r="H20" s="4"/>
      <c r="I20" s="4">
        <v>8040.5</v>
      </c>
      <c r="J20" s="4"/>
      <c r="K20" s="4">
        <v>2889.7581318693988</v>
      </c>
      <c r="L20" s="4"/>
      <c r="M20" s="4">
        <v>2397.5416666666633</v>
      </c>
      <c r="N20" s="4"/>
      <c r="O20" s="4">
        <f t="shared" si="0"/>
        <v>30349.035868082989</v>
      </c>
      <c r="P20" s="4"/>
      <c r="Q20" s="4">
        <v>155153</v>
      </c>
      <c r="R20" s="4"/>
      <c r="S20" s="33">
        <f t="shared" si="1"/>
        <v>19.560714822196793</v>
      </c>
      <c r="T20" s="15"/>
      <c r="U20" s="15"/>
      <c r="W20" s="26"/>
      <c r="X20" s="15"/>
    </row>
    <row r="21" spans="1:24" x14ac:dyDescent="0.2">
      <c r="A21" s="28" t="s">
        <v>23</v>
      </c>
      <c r="B21" s="28"/>
      <c r="C21" s="29">
        <v>4890.4006849315174</v>
      </c>
      <c r="D21" s="29"/>
      <c r="E21" s="29">
        <v>8061.6791780822095</v>
      </c>
      <c r="F21" s="29"/>
      <c r="G21" s="29">
        <v>2273.8153846153846</v>
      </c>
      <c r="H21" s="29"/>
      <c r="I21" s="29">
        <v>5054.416666666667</v>
      </c>
      <c r="J21" s="29"/>
      <c r="K21" s="29">
        <v>2154.8304333324922</v>
      </c>
      <c r="L21" s="29"/>
      <c r="M21" s="29">
        <v>1415.9166666666654</v>
      </c>
      <c r="N21" s="29"/>
      <c r="O21" s="29">
        <f t="shared" si="0"/>
        <v>23851.059014294937</v>
      </c>
      <c r="P21" s="29"/>
      <c r="Q21" s="29">
        <v>133769</v>
      </c>
      <c r="R21" s="29"/>
      <c r="S21" s="34">
        <f t="shared" si="1"/>
        <v>17.830034622591885</v>
      </c>
      <c r="T21" s="15"/>
      <c r="U21" s="15"/>
      <c r="W21" s="26"/>
      <c r="X21" s="15"/>
    </row>
    <row r="22" spans="1:24" x14ac:dyDescent="0.2">
      <c r="A22" s="3" t="s">
        <v>24</v>
      </c>
      <c r="B22" s="3"/>
      <c r="C22" s="4">
        <v>2673.4445205479528</v>
      </c>
      <c r="D22" s="4"/>
      <c r="E22" s="4">
        <v>4292.655068493159</v>
      </c>
      <c r="F22" s="4"/>
      <c r="G22" s="4">
        <v>1123.8538461538462</v>
      </c>
      <c r="H22" s="4"/>
      <c r="I22" s="4">
        <v>2221.416666666667</v>
      </c>
      <c r="J22" s="4"/>
      <c r="K22" s="4">
        <v>836.89870578753448</v>
      </c>
      <c r="L22" s="4"/>
      <c r="M22" s="4">
        <v>760.08333333333371</v>
      </c>
      <c r="N22" s="4"/>
      <c r="O22" s="4">
        <f t="shared" si="0"/>
        <v>11908.352140982495</v>
      </c>
      <c r="P22" s="4"/>
      <c r="Q22" s="4">
        <v>70673</v>
      </c>
      <c r="R22" s="4"/>
      <c r="S22" s="33">
        <f t="shared" si="1"/>
        <v>16.849931573560617</v>
      </c>
      <c r="T22" s="15"/>
      <c r="U22" s="15"/>
      <c r="W22" s="26"/>
      <c r="X22" s="15"/>
    </row>
    <row r="23" spans="1:24" x14ac:dyDescent="0.2">
      <c r="A23" s="28" t="s">
        <v>25</v>
      </c>
      <c r="B23" s="28"/>
      <c r="C23" s="29">
        <v>5070.4993150685077</v>
      </c>
      <c r="D23" s="29"/>
      <c r="E23" s="29">
        <v>8857.803013698649</v>
      </c>
      <c r="F23" s="29"/>
      <c r="G23" s="29">
        <v>1968.1884615384615</v>
      </c>
      <c r="H23" s="29"/>
      <c r="I23" s="29">
        <v>4359.333333333333</v>
      </c>
      <c r="J23" s="29"/>
      <c r="K23" s="29">
        <v>1875.1255622009658</v>
      </c>
      <c r="L23" s="29"/>
      <c r="M23" s="29">
        <v>674.41666666666617</v>
      </c>
      <c r="N23" s="29"/>
      <c r="O23" s="29">
        <f t="shared" si="0"/>
        <v>22805.366352506586</v>
      </c>
      <c r="P23" s="29"/>
      <c r="Q23" s="29">
        <v>151711</v>
      </c>
      <c r="R23" s="29"/>
      <c r="S23" s="34">
        <f t="shared" si="1"/>
        <v>15.032111285606572</v>
      </c>
      <c r="T23" s="15"/>
      <c r="U23" s="15"/>
      <c r="W23" s="26"/>
      <c r="X23" s="15"/>
    </row>
    <row r="24" spans="1:24" x14ac:dyDescent="0.2">
      <c r="A24" s="3" t="s">
        <v>26</v>
      </c>
      <c r="B24" s="3"/>
      <c r="C24" s="4">
        <v>4103.5308219178205</v>
      </c>
      <c r="D24" s="4"/>
      <c r="E24" s="4">
        <v>8938.3789041096097</v>
      </c>
      <c r="F24" s="4"/>
      <c r="G24" s="4">
        <v>2332.3653846153848</v>
      </c>
      <c r="H24" s="4"/>
      <c r="I24" s="4">
        <v>4463.1666666666661</v>
      </c>
      <c r="J24" s="4"/>
      <c r="K24" s="4">
        <v>1320.0265905908607</v>
      </c>
      <c r="L24" s="4"/>
      <c r="M24" s="4">
        <v>554.54166666666674</v>
      </c>
      <c r="N24" s="4"/>
      <c r="O24" s="4">
        <f t="shared" si="0"/>
        <v>21712.010034567011</v>
      </c>
      <c r="P24" s="4"/>
      <c r="Q24" s="4">
        <v>140707</v>
      </c>
      <c r="R24" s="4"/>
      <c r="S24" s="33">
        <f t="shared" si="1"/>
        <v>15.430653794457283</v>
      </c>
      <c r="T24" s="15"/>
      <c r="U24" s="15"/>
      <c r="W24" s="26"/>
      <c r="X24" s="15"/>
    </row>
    <row r="25" spans="1:24" x14ac:dyDescent="0.2">
      <c r="A25" s="5" t="s">
        <v>27</v>
      </c>
      <c r="B25" s="5"/>
      <c r="C25" s="11">
        <f>SUM(C4:C24)</f>
        <v>161463.52602739766</v>
      </c>
      <c r="D25" s="11"/>
      <c r="E25" s="11">
        <f t="shared" ref="E25" si="2">SUM(E4:E24)</f>
        <v>287773.04876712401</v>
      </c>
      <c r="F25" s="11"/>
      <c r="G25" s="11">
        <f t="shared" ref="G25" si="3">SUM(G4:G24)</f>
        <v>80413.134615384624</v>
      </c>
      <c r="H25" s="11"/>
      <c r="I25" s="11">
        <f t="shared" ref="I25" si="4">SUM(I4:I24)</f>
        <v>168547.83333333328</v>
      </c>
      <c r="J25" s="11"/>
      <c r="K25" s="11">
        <f t="shared" ref="K25" si="5">SUM(K4:K24)</f>
        <v>97539.020485973509</v>
      </c>
      <c r="L25" s="11"/>
      <c r="M25" s="11">
        <f>SUM(M4:M24)</f>
        <v>41819.270833333285</v>
      </c>
      <c r="N25" s="11"/>
      <c r="O25" s="11">
        <f>C25+E25+G25+I25+K25+M25</f>
        <v>837555.83406254626</v>
      </c>
      <c r="P25" s="11"/>
      <c r="Q25" s="11">
        <f t="shared" ref="Q25" si="6">SUM(Q4:Q24)</f>
        <v>5664175</v>
      </c>
      <c r="R25" s="12"/>
      <c r="S25" s="35">
        <f t="shared" si="1"/>
        <v>14.786898958145647</v>
      </c>
      <c r="T25" s="37"/>
    </row>
    <row r="26" spans="1:24" x14ac:dyDescent="0.2"/>
    <row r="27" spans="1:24" x14ac:dyDescent="0.2">
      <c r="A27" s="10" t="s">
        <v>73</v>
      </c>
    </row>
    <row r="28" spans="1:24" x14ac:dyDescent="0.2">
      <c r="A28" s="10" t="s">
        <v>37</v>
      </c>
    </row>
    <row r="29" spans="1:24" x14ac:dyDescent="0.2">
      <c r="A29" s="10" t="s">
        <v>77</v>
      </c>
    </row>
    <row r="30" spans="1:24" x14ac:dyDescent="0.2">
      <c r="A30" s="10" t="s">
        <v>269</v>
      </c>
    </row>
    <row r="31" spans="1:24" x14ac:dyDescent="0.2">
      <c r="A31" s="6" t="s">
        <v>234</v>
      </c>
    </row>
    <row r="32" spans="1:24" x14ac:dyDescent="0.2">
      <c r="A32" s="6" t="s">
        <v>235</v>
      </c>
    </row>
    <row r="33" spans="1:15" x14ac:dyDescent="0.2">
      <c r="A33" s="10" t="s">
        <v>258</v>
      </c>
    </row>
    <row r="34" spans="1:15" x14ac:dyDescent="0.2">
      <c r="A34" s="25"/>
    </row>
    <row r="35" spans="1:15" hidden="1" x14ac:dyDescent="0.2">
      <c r="A35" s="25"/>
      <c r="C35" s="13"/>
      <c r="E35" s="13"/>
      <c r="G35" s="13"/>
      <c r="I35" s="13"/>
      <c r="K35" s="13"/>
      <c r="M35" s="13"/>
      <c r="O35" s="13"/>
    </row>
  </sheetData>
  <mergeCells count="6">
    <mergeCell ref="E3:F3"/>
    <mergeCell ref="G3:H3"/>
    <mergeCell ref="I3:J3"/>
    <mergeCell ref="K3:L3"/>
    <mergeCell ref="Q3:R3"/>
    <mergeCell ref="M3:N3"/>
  </mergeCells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X35"/>
  <sheetViews>
    <sheetView showGridLines="0" workbookViewId="0">
      <selection activeCell="A29" sqref="A29:A30"/>
    </sheetView>
  </sheetViews>
  <sheetFormatPr defaultColWidth="0" defaultRowHeight="12.75" customHeight="1" zeroHeight="1" x14ac:dyDescent="0.2"/>
  <cols>
    <col min="1" max="1" width="9.140625" customWidth="1"/>
    <col min="2" max="2" width="11.85546875" customWidth="1"/>
    <col min="3" max="3" width="9.140625" customWidth="1"/>
    <col min="4" max="4" width="2.85546875" customWidth="1"/>
    <col min="5" max="5" width="8.85546875" customWidth="1"/>
    <col min="6" max="6" width="4" customWidth="1"/>
    <col min="7" max="7" width="6.85546875" customWidth="1"/>
    <col min="8" max="8" width="3.7109375" customWidth="1"/>
    <col min="9" max="9" width="8.28515625" customWidth="1"/>
    <col min="10" max="10" width="3.85546875" customWidth="1"/>
    <col min="11" max="11" width="7.28515625" customWidth="1"/>
    <col min="12" max="12" width="4.7109375" customWidth="1"/>
    <col min="13" max="13" width="7.28515625" customWidth="1"/>
    <col min="14" max="14" width="4.7109375" customWidth="1"/>
    <col min="15" max="15" width="7.7109375" customWidth="1"/>
    <col min="16" max="16" width="2.5703125" customWidth="1"/>
    <col min="17" max="17" width="8.7109375" customWidth="1"/>
    <col min="18" max="18" width="2.140625" customWidth="1"/>
    <col min="19" max="19" width="6.5703125" customWidth="1"/>
    <col min="20" max="20" width="9.140625" customWidth="1"/>
    <col min="21" max="24" width="0" hidden="1" customWidth="1"/>
    <col min="25" max="16384" width="9.140625" hidden="1"/>
  </cols>
  <sheetData>
    <row r="1" spans="1:24" x14ac:dyDescent="0.2">
      <c r="A1" s="1" t="s">
        <v>216</v>
      </c>
    </row>
    <row r="2" spans="1:24" x14ac:dyDescent="0.2"/>
    <row r="3" spans="1:24" ht="39.75" customHeight="1" x14ac:dyDescent="0.2">
      <c r="A3" s="30" t="s">
        <v>217</v>
      </c>
      <c r="B3" s="30"/>
      <c r="C3" s="30" t="s">
        <v>85</v>
      </c>
      <c r="D3" s="30"/>
      <c r="E3" s="47" t="s">
        <v>86</v>
      </c>
      <c r="F3" s="47"/>
      <c r="G3" s="47" t="s">
        <v>87</v>
      </c>
      <c r="H3" s="47"/>
      <c r="I3" s="47" t="s">
        <v>88</v>
      </c>
      <c r="J3" s="47"/>
      <c r="K3" s="47" t="s">
        <v>89</v>
      </c>
      <c r="L3" s="47"/>
      <c r="M3" s="47" t="s">
        <v>254</v>
      </c>
      <c r="N3" s="47"/>
      <c r="O3" s="30" t="s">
        <v>3</v>
      </c>
      <c r="P3" s="30"/>
      <c r="Q3" s="47" t="s">
        <v>4</v>
      </c>
      <c r="R3" s="47"/>
      <c r="S3" s="30" t="s">
        <v>5</v>
      </c>
    </row>
    <row r="4" spans="1:24" x14ac:dyDescent="0.2">
      <c r="A4" s="3" t="s">
        <v>6</v>
      </c>
      <c r="B4" s="3"/>
      <c r="C4" s="4">
        <v>30087.019863013782</v>
      </c>
      <c r="D4" s="4"/>
      <c r="E4" s="4">
        <v>51150.378904109748</v>
      </c>
      <c r="F4" s="4"/>
      <c r="G4" s="4">
        <v>17770.561538461538</v>
      </c>
      <c r="H4" s="4"/>
      <c r="I4" s="4">
        <v>27749.5</v>
      </c>
      <c r="J4" s="4"/>
      <c r="K4" s="4">
        <v>19150.897463679383</v>
      </c>
      <c r="L4" s="4"/>
      <c r="M4" s="4">
        <v>4580.1458333333385</v>
      </c>
      <c r="N4" s="4"/>
      <c r="O4" s="4">
        <f>C4+E4+G4+I4+K4+M4</f>
        <v>150488.50360259778</v>
      </c>
      <c r="P4" s="4"/>
      <c r="Q4" s="4">
        <v>1329281</v>
      </c>
      <c r="R4" s="4"/>
      <c r="S4" s="33">
        <f>O4/Q4*100</f>
        <v>11.321045256992146</v>
      </c>
      <c r="T4" s="15"/>
      <c r="U4" s="15"/>
      <c r="W4" s="26"/>
      <c r="X4" s="15"/>
    </row>
    <row r="5" spans="1:24" x14ac:dyDescent="0.2">
      <c r="A5" s="28" t="s">
        <v>7</v>
      </c>
      <c r="B5" s="28"/>
      <c r="C5" s="29">
        <v>5182.3328767123403</v>
      </c>
      <c r="D5" s="29"/>
      <c r="E5" s="29">
        <v>9166.1613698630408</v>
      </c>
      <c r="F5" s="29"/>
      <c r="G5" s="29">
        <v>2218.9692307692308</v>
      </c>
      <c r="H5" s="29"/>
      <c r="I5" s="29">
        <v>3908.4166666666665</v>
      </c>
      <c r="J5" s="29"/>
      <c r="K5" s="29">
        <v>3525.6238239164963</v>
      </c>
      <c r="L5" s="29"/>
      <c r="M5" s="29">
        <v>614.39583333333348</v>
      </c>
      <c r="N5" s="29"/>
      <c r="O5" s="29">
        <f t="shared" ref="O5:O24" si="0">C5+E5+G5+I5+K5+M5</f>
        <v>24615.899801261108</v>
      </c>
      <c r="P5" s="29"/>
      <c r="Q5" s="29">
        <v>206201</v>
      </c>
      <c r="R5" s="29"/>
      <c r="S5" s="34">
        <f t="shared" ref="S5:S25" si="1">O5/Q5*100</f>
        <v>11.937817857944969</v>
      </c>
      <c r="T5" s="15"/>
      <c r="U5" s="15"/>
      <c r="W5" s="26"/>
      <c r="X5" s="15"/>
    </row>
    <row r="6" spans="1:24" x14ac:dyDescent="0.2">
      <c r="A6" s="3" t="s">
        <v>8</v>
      </c>
      <c r="B6" s="3"/>
      <c r="C6" s="4">
        <v>4317.643835616449</v>
      </c>
      <c r="D6" s="4"/>
      <c r="E6" s="4">
        <v>9192.056712328791</v>
      </c>
      <c r="F6" s="4"/>
      <c r="G6" s="4">
        <v>2609.5269230769231</v>
      </c>
      <c r="H6" s="4"/>
      <c r="I6" s="4">
        <v>7222.75</v>
      </c>
      <c r="J6" s="4"/>
      <c r="K6" s="4">
        <v>3801.9760976258963</v>
      </c>
      <c r="L6" s="4"/>
      <c r="M6" s="4">
        <v>1668.0208333333353</v>
      </c>
      <c r="N6" s="4"/>
      <c r="O6" s="4">
        <f t="shared" si="0"/>
        <v>28811.974401981392</v>
      </c>
      <c r="P6" s="4"/>
      <c r="Q6" s="4">
        <v>153929</v>
      </c>
      <c r="R6" s="4"/>
      <c r="S6" s="33">
        <f t="shared" si="1"/>
        <v>18.717703877749734</v>
      </c>
      <c r="T6" s="15"/>
      <c r="U6" s="15"/>
      <c r="W6" s="26"/>
      <c r="X6" s="15"/>
    </row>
    <row r="7" spans="1:24" x14ac:dyDescent="0.2">
      <c r="A7" s="28" t="s">
        <v>9</v>
      </c>
      <c r="B7" s="28"/>
      <c r="C7" s="29">
        <v>5605.6315068493304</v>
      </c>
      <c r="D7" s="29"/>
      <c r="E7" s="29">
        <v>14102.655616438395</v>
      </c>
      <c r="F7" s="29"/>
      <c r="G7" s="29">
        <v>3954.773076923077</v>
      </c>
      <c r="H7" s="29"/>
      <c r="I7" s="29">
        <v>11224.916666666666</v>
      </c>
      <c r="J7" s="29"/>
      <c r="K7" s="29">
        <v>6178.4550507109298</v>
      </c>
      <c r="L7" s="29"/>
      <c r="M7" s="29">
        <v>1858.5000000000007</v>
      </c>
      <c r="N7" s="29"/>
      <c r="O7" s="29">
        <f t="shared" si="0"/>
        <v>42924.931917588401</v>
      </c>
      <c r="P7" s="29"/>
      <c r="Q7" s="29">
        <v>253587</v>
      </c>
      <c r="R7" s="29"/>
      <c r="S7" s="34">
        <f t="shared" si="1"/>
        <v>16.927102697531183</v>
      </c>
      <c r="T7" s="15"/>
      <c r="U7" s="15"/>
      <c r="W7" s="26"/>
      <c r="X7" s="15"/>
    </row>
    <row r="8" spans="1:24" x14ac:dyDescent="0.2">
      <c r="A8" s="3" t="s">
        <v>10</v>
      </c>
      <c r="B8" s="3"/>
      <c r="C8" s="4">
        <v>5020.8178082191898</v>
      </c>
      <c r="D8" s="4"/>
      <c r="E8" s="4">
        <v>10952.19945205482</v>
      </c>
      <c r="F8" s="4"/>
      <c r="G8" s="4">
        <v>2324.4307692307693</v>
      </c>
      <c r="H8" s="4"/>
      <c r="I8" s="4">
        <v>5949.166666666667</v>
      </c>
      <c r="J8" s="4"/>
      <c r="K8" s="4">
        <v>3423.7928257993785</v>
      </c>
      <c r="L8" s="4"/>
      <c r="M8" s="4">
        <v>1342.4375000000005</v>
      </c>
      <c r="N8" s="4"/>
      <c r="O8" s="4">
        <f t="shared" si="0"/>
        <v>29012.845021970825</v>
      </c>
      <c r="P8" s="4"/>
      <c r="Q8" s="4">
        <v>192675</v>
      </c>
      <c r="R8" s="4"/>
      <c r="S8" s="33">
        <f t="shared" si="1"/>
        <v>15.057918786542531</v>
      </c>
      <c r="T8" s="15"/>
      <c r="U8" s="15"/>
      <c r="W8" s="26"/>
      <c r="X8" s="15"/>
    </row>
    <row r="9" spans="1:24" x14ac:dyDescent="0.2">
      <c r="A9" s="28" t="s">
        <v>11</v>
      </c>
      <c r="B9" s="28"/>
      <c r="C9" s="29">
        <v>2721.5034246575419</v>
      </c>
      <c r="D9" s="29"/>
      <c r="E9" s="29">
        <v>5550.0410958904213</v>
      </c>
      <c r="F9" s="29"/>
      <c r="G9" s="29">
        <v>1505.6076923076923</v>
      </c>
      <c r="H9" s="29"/>
      <c r="I9" s="29">
        <v>4159.416666666667</v>
      </c>
      <c r="J9" s="29"/>
      <c r="K9" s="29">
        <v>1503.7334380548639</v>
      </c>
      <c r="L9" s="29"/>
      <c r="M9" s="29">
        <v>903.25000000000057</v>
      </c>
      <c r="N9" s="29"/>
      <c r="O9" s="29">
        <f t="shared" si="0"/>
        <v>16343.552317577185</v>
      </c>
      <c r="P9" s="29"/>
      <c r="Q9" s="29">
        <v>105872</v>
      </c>
      <c r="R9" s="29"/>
      <c r="S9" s="34">
        <f t="shared" si="1"/>
        <v>15.43708659284531</v>
      </c>
      <c r="T9" s="15"/>
      <c r="U9" s="15"/>
      <c r="W9" s="26"/>
      <c r="X9" s="15"/>
    </row>
    <row r="10" spans="1:24" x14ac:dyDescent="0.2">
      <c r="A10" s="3" t="s">
        <v>12</v>
      </c>
      <c r="B10" s="3"/>
      <c r="C10" s="4">
        <v>3488.2890410959003</v>
      </c>
      <c r="D10" s="4"/>
      <c r="E10" s="4">
        <v>8238.520273972621</v>
      </c>
      <c r="F10" s="4"/>
      <c r="G10" s="4">
        <v>1885.4307692307693</v>
      </c>
      <c r="H10" s="4"/>
      <c r="I10" s="4">
        <v>4771.583333333333</v>
      </c>
      <c r="J10" s="4"/>
      <c r="K10" s="4">
        <v>1551.4365854958951</v>
      </c>
      <c r="L10" s="4"/>
      <c r="M10" s="4">
        <v>985.87499999999943</v>
      </c>
      <c r="N10" s="4"/>
      <c r="O10" s="4">
        <f t="shared" si="0"/>
        <v>20921.135003128518</v>
      </c>
      <c r="P10" s="4"/>
      <c r="Q10" s="4">
        <v>129518</v>
      </c>
      <c r="R10" s="4"/>
      <c r="S10" s="33">
        <f t="shared" si="1"/>
        <v>16.153071390176283</v>
      </c>
      <c r="T10" s="15"/>
      <c r="U10" s="15"/>
      <c r="W10" s="26"/>
      <c r="X10" s="15"/>
    </row>
    <row r="11" spans="1:24" x14ac:dyDescent="0.2">
      <c r="A11" s="28" t="s">
        <v>13</v>
      </c>
      <c r="B11" s="28"/>
      <c r="C11" s="29">
        <v>774.958904109591</v>
      </c>
      <c r="D11" s="29"/>
      <c r="E11" s="29">
        <v>1923.5169863013737</v>
      </c>
      <c r="F11" s="29"/>
      <c r="G11" s="29">
        <v>554.3384615384615</v>
      </c>
      <c r="H11" s="29"/>
      <c r="I11" s="29">
        <v>1219.0833333333333</v>
      </c>
      <c r="J11" s="29"/>
      <c r="K11" s="29">
        <v>507.75068326877476</v>
      </c>
      <c r="L11" s="29"/>
      <c r="M11" s="29">
        <v>21</v>
      </c>
      <c r="N11" s="29"/>
      <c r="O11" s="29">
        <f t="shared" si="0"/>
        <v>5000.648368551535</v>
      </c>
      <c r="P11" s="29"/>
      <c r="Q11" s="29">
        <v>31995</v>
      </c>
      <c r="R11" s="29"/>
      <c r="S11" s="34">
        <f t="shared" si="1"/>
        <v>15.629468256138567</v>
      </c>
      <c r="T11" s="15"/>
      <c r="U11" s="15"/>
      <c r="W11" s="26"/>
      <c r="X11" s="15"/>
    </row>
    <row r="12" spans="1:24" x14ac:dyDescent="0.2">
      <c r="A12" s="3" t="s">
        <v>14</v>
      </c>
      <c r="B12" s="3"/>
      <c r="C12" s="4">
        <v>2055.4575342465801</v>
      </c>
      <c r="D12" s="4"/>
      <c r="E12" s="4">
        <v>4915.386575342478</v>
      </c>
      <c r="F12" s="4"/>
      <c r="G12" s="4">
        <v>1563.5923076923077</v>
      </c>
      <c r="H12" s="4"/>
      <c r="I12" s="4">
        <v>4495.916666666667</v>
      </c>
      <c r="J12" s="4"/>
      <c r="K12" s="4">
        <v>1209.6938452633794</v>
      </c>
      <c r="L12" s="4"/>
      <c r="M12" s="4">
        <v>635.18749999999943</v>
      </c>
      <c r="N12" s="4"/>
      <c r="O12" s="4">
        <f t="shared" si="0"/>
        <v>14875.234429211414</v>
      </c>
      <c r="P12" s="4"/>
      <c r="Q12" s="4">
        <v>84631</v>
      </c>
      <c r="R12" s="4"/>
      <c r="S12" s="33">
        <f t="shared" si="1"/>
        <v>17.576578829520408</v>
      </c>
      <c r="T12" s="15"/>
      <c r="U12" s="15"/>
      <c r="W12" s="26"/>
      <c r="X12" s="15"/>
    </row>
    <row r="13" spans="1:24" x14ac:dyDescent="0.2">
      <c r="A13" s="28" t="s">
        <v>15</v>
      </c>
      <c r="B13" s="28"/>
      <c r="C13" s="29">
        <v>16832.885616438401</v>
      </c>
      <c r="D13" s="29"/>
      <c r="E13" s="29">
        <v>39220.277260274081</v>
      </c>
      <c r="F13" s="29"/>
      <c r="G13" s="29">
        <v>14576.934615384615</v>
      </c>
      <c r="H13" s="29"/>
      <c r="I13" s="29">
        <v>29427.166666666668</v>
      </c>
      <c r="J13" s="29"/>
      <c r="K13" s="29">
        <v>17439.735779205406</v>
      </c>
      <c r="L13" s="29"/>
      <c r="M13" s="29">
        <v>3398.7291666666683</v>
      </c>
      <c r="N13" s="29"/>
      <c r="O13" s="29">
        <f t="shared" si="0"/>
        <v>120895.72910463584</v>
      </c>
      <c r="P13" s="29"/>
      <c r="Q13" s="29">
        <v>745584</v>
      </c>
      <c r="R13" s="29"/>
      <c r="S13" s="34">
        <f t="shared" si="1"/>
        <v>16.214903901456555</v>
      </c>
      <c r="T13" s="15"/>
      <c r="U13" s="15"/>
      <c r="W13" s="26"/>
      <c r="X13" s="15"/>
    </row>
    <row r="14" spans="1:24" x14ac:dyDescent="0.2">
      <c r="A14" s="3" t="s">
        <v>16</v>
      </c>
      <c r="B14" s="3"/>
      <c r="C14" s="4">
        <v>4462.6595890411081</v>
      </c>
      <c r="D14" s="4"/>
      <c r="E14" s="4">
        <v>8326.0306849315239</v>
      </c>
      <c r="F14" s="4"/>
      <c r="G14" s="4">
        <v>2598.5076923076922</v>
      </c>
      <c r="H14" s="4"/>
      <c r="I14" s="4">
        <v>4521.583333333333</v>
      </c>
      <c r="J14" s="4"/>
      <c r="K14" s="4">
        <v>1806.8842576309378</v>
      </c>
      <c r="L14" s="4"/>
      <c r="M14" s="4">
        <v>694.87500000000045</v>
      </c>
      <c r="N14" s="4"/>
      <c r="O14" s="4">
        <f t="shared" si="0"/>
        <v>22410.540557244592</v>
      </c>
      <c r="P14" s="4"/>
      <c r="Q14" s="4">
        <v>172321</v>
      </c>
      <c r="R14" s="4"/>
      <c r="S14" s="33">
        <f t="shared" si="1"/>
        <v>13.005112874951163</v>
      </c>
      <c r="T14" s="32"/>
      <c r="U14" s="15"/>
      <c r="W14" s="26"/>
      <c r="X14" s="15"/>
    </row>
    <row r="15" spans="1:24" x14ac:dyDescent="0.2">
      <c r="A15" s="28" t="s">
        <v>17</v>
      </c>
      <c r="B15" s="28"/>
      <c r="C15" s="29">
        <v>27223.928767123361</v>
      </c>
      <c r="D15" s="29"/>
      <c r="E15" s="29">
        <v>53537.010410959061</v>
      </c>
      <c r="F15" s="29"/>
      <c r="G15" s="29">
        <v>13877.207692307693</v>
      </c>
      <c r="H15" s="29"/>
      <c r="I15" s="29">
        <v>29100.416666666668</v>
      </c>
      <c r="J15" s="29"/>
      <c r="K15" s="29">
        <v>18985.135207392101</v>
      </c>
      <c r="L15" s="29"/>
      <c r="M15" s="29">
        <v>5314.3333333333167</v>
      </c>
      <c r="N15" s="29"/>
      <c r="O15" s="29">
        <f t="shared" si="0"/>
        <v>148038.03207778221</v>
      </c>
      <c r="P15" s="29"/>
      <c r="Q15" s="29">
        <v>951061</v>
      </c>
      <c r="R15" s="29"/>
      <c r="S15" s="34">
        <f t="shared" si="1"/>
        <v>15.565566465009312</v>
      </c>
      <c r="T15" s="15"/>
      <c r="U15" s="15"/>
      <c r="W15" s="26"/>
      <c r="X15" s="15"/>
    </row>
    <row r="16" spans="1:24" x14ac:dyDescent="0.2">
      <c r="A16" s="3" t="s">
        <v>18</v>
      </c>
      <c r="B16" s="3"/>
      <c r="C16" s="4">
        <v>4205.1630136986414</v>
      </c>
      <c r="D16" s="4"/>
      <c r="E16" s="4">
        <v>8881.8312328767352</v>
      </c>
      <c r="F16" s="4"/>
      <c r="G16" s="4">
        <v>3002.5961538461538</v>
      </c>
      <c r="H16" s="4"/>
      <c r="I16" s="4">
        <v>6304.583333333333</v>
      </c>
      <c r="J16" s="4"/>
      <c r="K16" s="4">
        <v>2678.8464499605384</v>
      </c>
      <c r="L16" s="4"/>
      <c r="M16" s="4">
        <v>880.33333333333314</v>
      </c>
      <c r="N16" s="4"/>
      <c r="O16" s="4">
        <f t="shared" si="0"/>
        <v>25953.353517048738</v>
      </c>
      <c r="P16" s="4"/>
      <c r="Q16" s="4">
        <v>153431</v>
      </c>
      <c r="R16" s="4"/>
      <c r="S16" s="33">
        <f t="shared" si="1"/>
        <v>16.91532579273337</v>
      </c>
      <c r="T16" s="15"/>
      <c r="U16" s="15"/>
      <c r="W16" s="26"/>
      <c r="X16" s="15"/>
    </row>
    <row r="17" spans="1:24" x14ac:dyDescent="0.2">
      <c r="A17" s="28" t="s">
        <v>19</v>
      </c>
      <c r="B17" s="28"/>
      <c r="C17" s="29">
        <v>4689.7219178082314</v>
      </c>
      <c r="D17" s="29"/>
      <c r="E17" s="29">
        <v>9716.7871232876951</v>
      </c>
      <c r="F17" s="29"/>
      <c r="G17" s="29">
        <v>2869.3230769230768</v>
      </c>
      <c r="H17" s="29"/>
      <c r="I17" s="29">
        <v>6448.5</v>
      </c>
      <c r="J17" s="29"/>
      <c r="K17" s="29">
        <v>2914.3149607384471</v>
      </c>
      <c r="L17" s="29"/>
      <c r="M17" s="29">
        <v>1150.5625000000007</v>
      </c>
      <c r="N17" s="29"/>
      <c r="O17" s="29">
        <f t="shared" si="0"/>
        <v>27789.209578757451</v>
      </c>
      <c r="P17" s="29"/>
      <c r="Q17" s="29">
        <v>162292</v>
      </c>
      <c r="R17" s="29"/>
      <c r="S17" s="34">
        <f t="shared" si="1"/>
        <v>17.122969449361307</v>
      </c>
      <c r="T17" s="15"/>
      <c r="U17" s="15"/>
      <c r="W17" s="26"/>
      <c r="X17" s="15"/>
    </row>
    <row r="18" spans="1:24" x14ac:dyDescent="0.2">
      <c r="A18" s="3" t="s">
        <v>20</v>
      </c>
      <c r="B18" s="3"/>
      <c r="C18" s="4">
        <v>3977.1760273972704</v>
      </c>
      <c r="D18" s="4"/>
      <c r="E18" s="4">
        <v>8591.5200000000223</v>
      </c>
      <c r="F18" s="4"/>
      <c r="G18" s="4">
        <v>2445.1384615384613</v>
      </c>
      <c r="H18" s="4"/>
      <c r="I18" s="4">
        <v>5681.75</v>
      </c>
      <c r="J18" s="4"/>
      <c r="K18" s="4">
        <v>3184.0938307791534</v>
      </c>
      <c r="L18" s="4"/>
      <c r="M18" s="4">
        <v>1430.270833333333</v>
      </c>
      <c r="N18" s="4"/>
      <c r="O18" s="4">
        <f t="shared" si="0"/>
        <v>25309.949153048241</v>
      </c>
      <c r="P18" s="4"/>
      <c r="Q18" s="4">
        <v>146900</v>
      </c>
      <c r="R18" s="4"/>
      <c r="S18" s="33">
        <f t="shared" si="1"/>
        <v>17.229373147071641</v>
      </c>
      <c r="T18" s="15"/>
      <c r="U18" s="15"/>
      <c r="W18" s="26"/>
      <c r="X18" s="15"/>
    </row>
    <row r="19" spans="1:24" x14ac:dyDescent="0.2">
      <c r="A19" s="28" t="s">
        <v>21</v>
      </c>
      <c r="B19" s="28"/>
      <c r="C19" s="29">
        <v>4444.8191780822026</v>
      </c>
      <c r="D19" s="29"/>
      <c r="E19" s="29">
        <v>9038.9112328767387</v>
      </c>
      <c r="F19" s="29"/>
      <c r="G19" s="29">
        <v>2505.2423076923078</v>
      </c>
      <c r="H19" s="29"/>
      <c r="I19" s="29">
        <v>4373.416666666667</v>
      </c>
      <c r="J19" s="29"/>
      <c r="K19" s="29">
        <v>2811.7018698191387</v>
      </c>
      <c r="L19" s="29"/>
      <c r="M19" s="29">
        <v>1062.9583333333321</v>
      </c>
      <c r="N19" s="29"/>
      <c r="O19" s="29">
        <f t="shared" si="0"/>
        <v>24237.049588470389</v>
      </c>
      <c r="P19" s="29"/>
      <c r="Q19" s="29">
        <v>152888</v>
      </c>
      <c r="R19" s="29"/>
      <c r="S19" s="34">
        <f t="shared" si="1"/>
        <v>15.852813555328337</v>
      </c>
      <c r="T19" s="15"/>
      <c r="U19" s="15"/>
      <c r="W19" s="26"/>
      <c r="X19" s="15"/>
    </row>
    <row r="20" spans="1:24" x14ac:dyDescent="0.2">
      <c r="A20" s="3" t="s">
        <v>22</v>
      </c>
      <c r="B20" s="3"/>
      <c r="C20" s="4">
        <v>4371.8184931506967</v>
      </c>
      <c r="D20" s="4"/>
      <c r="E20" s="4">
        <v>9405.8704109589253</v>
      </c>
      <c r="F20" s="4"/>
      <c r="G20" s="4">
        <v>3125.3076923076924</v>
      </c>
      <c r="H20" s="4"/>
      <c r="I20" s="4">
        <v>8716.5833333333339</v>
      </c>
      <c r="J20" s="4"/>
      <c r="K20" s="4">
        <v>2944.8831788984917</v>
      </c>
      <c r="L20" s="4"/>
      <c r="M20" s="4">
        <v>1896.5833333333314</v>
      </c>
      <c r="N20" s="4"/>
      <c r="O20" s="4">
        <f t="shared" si="0"/>
        <v>30461.046441982468</v>
      </c>
      <c r="P20" s="4"/>
      <c r="Q20" s="4">
        <v>154934</v>
      </c>
      <c r="R20" s="4"/>
      <c r="S20" s="33">
        <f t="shared" si="1"/>
        <v>19.660659662812854</v>
      </c>
      <c r="T20" s="15"/>
      <c r="U20" s="15"/>
      <c r="W20" s="26"/>
      <c r="X20" s="15"/>
    </row>
    <row r="21" spans="1:24" x14ac:dyDescent="0.2">
      <c r="A21" s="28" t="s">
        <v>23</v>
      </c>
      <c r="B21" s="28"/>
      <c r="C21" s="29">
        <v>4179.8123287671333</v>
      </c>
      <c r="D21" s="29"/>
      <c r="E21" s="29">
        <v>8149.24191780824</v>
      </c>
      <c r="F21" s="29"/>
      <c r="G21" s="29">
        <v>2523.1730769230771</v>
      </c>
      <c r="H21" s="29"/>
      <c r="I21" s="29">
        <v>6187.166666666667</v>
      </c>
      <c r="J21" s="29"/>
      <c r="K21" s="29">
        <v>2171.451470156172</v>
      </c>
      <c r="L21" s="29"/>
      <c r="M21" s="29">
        <v>1074.9999999999998</v>
      </c>
      <c r="N21" s="29"/>
      <c r="O21" s="29">
        <f t="shared" si="0"/>
        <v>24285.845460321289</v>
      </c>
      <c r="P21" s="29"/>
      <c r="Q21" s="29">
        <v>133896</v>
      </c>
      <c r="R21" s="29"/>
      <c r="S21" s="34">
        <f t="shared" si="1"/>
        <v>18.137842400311651</v>
      </c>
      <c r="T21" s="15"/>
      <c r="U21" s="15"/>
      <c r="W21" s="26"/>
      <c r="X21" s="15"/>
    </row>
    <row r="22" spans="1:24" x14ac:dyDescent="0.2">
      <c r="A22" s="3" t="s">
        <v>24</v>
      </c>
      <c r="B22" s="3"/>
      <c r="C22" s="4">
        <v>2410.5520547945271</v>
      </c>
      <c r="D22" s="4"/>
      <c r="E22" s="4">
        <v>4396.1950684931589</v>
      </c>
      <c r="F22" s="4"/>
      <c r="G22" s="4">
        <v>1194.9807692307693</v>
      </c>
      <c r="H22" s="4"/>
      <c r="I22" s="4">
        <v>2786.5</v>
      </c>
      <c r="J22" s="4"/>
      <c r="K22" s="4">
        <v>848.4555998060124</v>
      </c>
      <c r="L22" s="4"/>
      <c r="M22" s="4">
        <v>667.66666666666674</v>
      </c>
      <c r="N22" s="4"/>
      <c r="O22" s="4">
        <f t="shared" si="0"/>
        <v>12304.350158991134</v>
      </c>
      <c r="P22" s="4"/>
      <c r="Q22" s="4">
        <v>70716</v>
      </c>
      <c r="R22" s="4"/>
      <c r="S22" s="33">
        <f t="shared" si="1"/>
        <v>17.399669323761433</v>
      </c>
      <c r="T22" s="15"/>
      <c r="U22" s="15"/>
      <c r="W22" s="26"/>
      <c r="X22" s="15"/>
    </row>
    <row r="23" spans="1:24" x14ac:dyDescent="0.2">
      <c r="A23" s="28" t="s">
        <v>25</v>
      </c>
      <c r="B23" s="28"/>
      <c r="C23" s="29">
        <v>4423.906164383573</v>
      </c>
      <c r="D23" s="29"/>
      <c r="E23" s="29">
        <v>9060.1504109589205</v>
      </c>
      <c r="F23" s="29"/>
      <c r="G23" s="29">
        <v>2124.2923076923075</v>
      </c>
      <c r="H23" s="29"/>
      <c r="I23" s="29">
        <v>4963.833333333333</v>
      </c>
      <c r="J23" s="29"/>
      <c r="K23" s="29">
        <v>1978.9387215900795</v>
      </c>
      <c r="L23" s="29"/>
      <c r="M23" s="29">
        <v>618.125</v>
      </c>
      <c r="N23" s="29"/>
      <c r="O23" s="29">
        <f t="shared" si="0"/>
        <v>23169.245937958211</v>
      </c>
      <c r="P23" s="29"/>
      <c r="Q23" s="29">
        <v>151819</v>
      </c>
      <c r="R23" s="29"/>
      <c r="S23" s="34">
        <f t="shared" si="1"/>
        <v>15.261097713697369</v>
      </c>
      <c r="T23" s="15"/>
      <c r="U23" s="15"/>
      <c r="W23" s="26"/>
      <c r="X23" s="15"/>
    </row>
    <row r="24" spans="1:24" x14ac:dyDescent="0.2">
      <c r="A24" s="3" t="s">
        <v>26</v>
      </c>
      <c r="B24" s="3"/>
      <c r="C24" s="4">
        <v>3763.4321917808311</v>
      </c>
      <c r="D24" s="4"/>
      <c r="E24" s="4">
        <v>9257.2446575342674</v>
      </c>
      <c r="F24" s="4"/>
      <c r="G24" s="4">
        <v>2336.9923076923078</v>
      </c>
      <c r="H24" s="4"/>
      <c r="I24" s="4">
        <v>5259.166666666667</v>
      </c>
      <c r="J24" s="4"/>
      <c r="K24" s="4">
        <v>1418.6859727887074</v>
      </c>
      <c r="L24" s="4"/>
      <c r="M24" s="4">
        <v>541.04166666666742</v>
      </c>
      <c r="N24" s="4"/>
      <c r="O24" s="4">
        <f t="shared" si="0"/>
        <v>22576.563463129449</v>
      </c>
      <c r="P24" s="4"/>
      <c r="Q24" s="4">
        <v>141671</v>
      </c>
      <c r="R24" s="4"/>
      <c r="S24" s="33">
        <f t="shared" si="1"/>
        <v>15.935910287306118</v>
      </c>
      <c r="T24" s="15"/>
      <c r="U24" s="15"/>
      <c r="W24" s="26"/>
      <c r="X24" s="15"/>
    </row>
    <row r="25" spans="1:24" x14ac:dyDescent="0.2">
      <c r="A25" s="5" t="s">
        <v>27</v>
      </c>
      <c r="B25" s="5"/>
      <c r="C25" s="11">
        <v>144239.53013698669</v>
      </c>
      <c r="D25" s="11"/>
      <c r="E25" s="11">
        <v>292771.98739726102</v>
      </c>
      <c r="F25" s="11"/>
      <c r="G25" s="11">
        <v>87566.926923076913</v>
      </c>
      <c r="H25" s="11"/>
      <c r="I25" s="11">
        <v>184471.41666666666</v>
      </c>
      <c r="J25" s="11"/>
      <c r="K25" s="11">
        <v>100036.48711258016</v>
      </c>
      <c r="L25" s="11"/>
      <c r="M25" s="11">
        <f>SUM(M4:M24)</f>
        <v>31339.291666666657</v>
      </c>
      <c r="N25" s="11"/>
      <c r="O25" s="11">
        <f>C25+E25+G25+I25+K25+M25</f>
        <v>840425.63990323816</v>
      </c>
      <c r="P25" s="11"/>
      <c r="Q25" s="11">
        <v>5625202</v>
      </c>
      <c r="R25" s="12"/>
      <c r="S25" s="35">
        <f t="shared" si="1"/>
        <v>14.940363739884152</v>
      </c>
      <c r="T25" s="15"/>
      <c r="U25" s="15"/>
    </row>
    <row r="26" spans="1:24" x14ac:dyDescent="0.2"/>
    <row r="27" spans="1:24" x14ac:dyDescent="0.2">
      <c r="A27" s="10" t="s">
        <v>73</v>
      </c>
    </row>
    <row r="28" spans="1:24" x14ac:dyDescent="0.2">
      <c r="A28" s="10" t="s">
        <v>37</v>
      </c>
    </row>
    <row r="29" spans="1:24" x14ac:dyDescent="0.2">
      <c r="A29" s="10" t="s">
        <v>271</v>
      </c>
    </row>
    <row r="30" spans="1:24" x14ac:dyDescent="0.2">
      <c r="A30" s="10" t="s">
        <v>272</v>
      </c>
    </row>
    <row r="31" spans="1:24" x14ac:dyDescent="0.2">
      <c r="A31" s="6" t="s">
        <v>90</v>
      </c>
    </row>
    <row r="32" spans="1:24" x14ac:dyDescent="0.2">
      <c r="A32" s="6" t="s">
        <v>218</v>
      </c>
    </row>
    <row r="33" spans="1:15" x14ac:dyDescent="0.2">
      <c r="A33" s="10" t="s">
        <v>258</v>
      </c>
    </row>
    <row r="34" spans="1:15" x14ac:dyDescent="0.2">
      <c r="A34" s="25"/>
    </row>
    <row r="35" spans="1:15" hidden="1" x14ac:dyDescent="0.2">
      <c r="A35" s="25"/>
      <c r="C35" s="13"/>
      <c r="E35" s="13"/>
      <c r="G35" s="13"/>
      <c r="I35" s="13"/>
      <c r="K35" s="13"/>
      <c r="M35" s="13"/>
      <c r="O35" s="13"/>
    </row>
  </sheetData>
  <mergeCells count="6">
    <mergeCell ref="E3:F3"/>
    <mergeCell ref="G3:H3"/>
    <mergeCell ref="I3:J3"/>
    <mergeCell ref="K3:L3"/>
    <mergeCell ref="Q3:R3"/>
    <mergeCell ref="M3:N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24</vt:i4>
      </vt:variant>
    </vt:vector>
  </HeadingPairs>
  <TitlesOfParts>
    <vt:vector size="24" baseType="lpstr">
      <vt:lpstr>Bortfall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2005</vt:lpstr>
      <vt:lpstr>2004</vt:lpstr>
      <vt:lpstr>2003</vt:lpstr>
      <vt:lpstr>2002</vt:lpstr>
      <vt:lpstr>2001</vt:lpstr>
      <vt:lpstr>2000</vt:lpstr>
      <vt:lpstr>1999</vt:lpstr>
    </vt:vector>
  </TitlesOfParts>
  <Company>SCB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Annica Wallerå</dc:creator>
  <cp:lastModifiedBy>Frodell Johanna SSA/BL/HEK-Ö</cp:lastModifiedBy>
  <cp:lastPrinted>2020-03-19T07:35:04Z</cp:lastPrinted>
  <dcterms:created xsi:type="dcterms:W3CDTF">2004-08-23T08:53:22Z</dcterms:created>
  <dcterms:modified xsi:type="dcterms:W3CDTF">2022-03-28T07:29:22Z</dcterms:modified>
</cp:coreProperties>
</file>